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oljac_kristina\Desktop\"/>
    </mc:Choice>
  </mc:AlternateContent>
  <xr:revisionPtr revIDLastSave="0" documentId="13_ncr:1_{2B376B03-71BC-41CA-AF12-353E85C08DD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F303" i="9"/>
  <c r="H302" i="9"/>
  <c r="G302" i="9"/>
  <c r="E302" i="9" s="1"/>
  <c r="B302" i="9" s="1"/>
  <c r="F302" i="9"/>
  <c r="H301" i="9"/>
  <c r="G301" i="9"/>
  <c r="F301" i="9"/>
  <c r="H300" i="9"/>
  <c r="G300" i="9"/>
  <c r="E300" i="9" s="1"/>
  <c r="B300" i="9" s="1"/>
  <c r="F300" i="9"/>
  <c r="H299" i="9"/>
  <c r="G299" i="9"/>
  <c r="E299" i="9" s="1"/>
  <c r="F299" i="9"/>
  <c r="H298" i="9"/>
  <c r="G298" i="9"/>
  <c r="F298" i="9"/>
  <c r="H297" i="9"/>
  <c r="E297" i="9" s="1"/>
  <c r="B297" i="9" s="1"/>
  <c r="G297" i="9"/>
  <c r="F297" i="9"/>
  <c r="H296" i="9"/>
  <c r="G296" i="9"/>
  <c r="E296" i="9" s="1"/>
  <c r="B296" i="9" s="1"/>
  <c r="F296" i="9"/>
  <c r="H295" i="9"/>
  <c r="G295" i="9"/>
  <c r="E295" i="9" s="1"/>
  <c r="F295" i="9"/>
  <c r="H294" i="9"/>
  <c r="G294" i="9"/>
  <c r="F294" i="9"/>
  <c r="H293" i="9"/>
  <c r="G293" i="9"/>
  <c r="F293" i="9"/>
  <c r="H292" i="9"/>
  <c r="E292" i="9" s="1"/>
  <c r="B292" i="9" s="1"/>
  <c r="G292" i="9"/>
  <c r="F292" i="9"/>
  <c r="F291" i="9"/>
  <c r="F290" i="9"/>
  <c r="H289" i="9"/>
  <c r="G289" i="9"/>
  <c r="F289" i="9"/>
  <c r="H288" i="9"/>
  <c r="G288" i="9"/>
  <c r="F288" i="9"/>
  <c r="H287" i="9"/>
  <c r="G287" i="9"/>
  <c r="E287" i="9" s="1"/>
  <c r="B287" i="9" s="1"/>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B271" i="9" s="1"/>
  <c r="E271" i="9"/>
  <c r="M270" i="9"/>
  <c r="L270" i="9"/>
  <c r="F270" i="9" s="1"/>
  <c r="E270" i="9"/>
  <c r="B270" i="9" s="1"/>
  <c r="M269" i="9"/>
  <c r="L269" i="9"/>
  <c r="F269" i="9"/>
  <c r="B269" i="9" s="1"/>
  <c r="E269" i="9"/>
  <c r="M268" i="9"/>
  <c r="L268" i="9"/>
  <c r="F268" i="9" s="1"/>
  <c r="E268" i="9"/>
  <c r="M267" i="9"/>
  <c r="L267" i="9"/>
  <c r="F267" i="9" s="1"/>
  <c r="B267" i="9" s="1"/>
  <c r="E267" i="9"/>
  <c r="M266" i="9"/>
  <c r="L266" i="9"/>
  <c r="E266" i="9"/>
  <c r="M265" i="9"/>
  <c r="F265" i="9" s="1"/>
  <c r="L265" i="9"/>
  <c r="E265" i="9"/>
  <c r="B265" i="9" s="1"/>
  <c r="M264" i="9"/>
  <c r="L264" i="9"/>
  <c r="F264" i="9"/>
  <c r="E264" i="9"/>
  <c r="M263" i="9"/>
  <c r="L263" i="9"/>
  <c r="F263" i="9"/>
  <c r="B263" i="9" s="1"/>
  <c r="E263" i="9"/>
  <c r="M262" i="9"/>
  <c r="L262" i="9"/>
  <c r="F262" i="9" s="1"/>
  <c r="E262" i="9"/>
  <c r="B262" i="9" s="1"/>
  <c r="M261" i="9"/>
  <c r="L261" i="9"/>
  <c r="F261" i="9"/>
  <c r="B261" i="9" s="1"/>
  <c r="E261" i="9"/>
  <c r="M260" i="9"/>
  <c r="L260" i="9"/>
  <c r="F260" i="9" s="1"/>
  <c r="E260" i="9"/>
  <c r="M259" i="9"/>
  <c r="L259" i="9"/>
  <c r="E259" i="9"/>
  <c r="M258" i="9"/>
  <c r="L258" i="9"/>
  <c r="E258" i="9"/>
  <c r="M257" i="9"/>
  <c r="F257" i="9" s="1"/>
  <c r="B257" i="9" s="1"/>
  <c r="L257" i="9"/>
  <c r="E257" i="9"/>
  <c r="M256" i="9"/>
  <c r="L256" i="9"/>
  <c r="F256" i="9"/>
  <c r="E256" i="9"/>
  <c r="B256" i="9" s="1"/>
  <c r="M255" i="9"/>
  <c r="L255" i="9"/>
  <c r="F255" i="9"/>
  <c r="B255" i="9" s="1"/>
  <c r="E255" i="9"/>
  <c r="M254" i="9"/>
  <c r="L254" i="9"/>
  <c r="F254" i="9" s="1"/>
  <c r="E254" i="9"/>
  <c r="B254" i="9" s="1"/>
  <c r="M253" i="9"/>
  <c r="L253" i="9"/>
  <c r="F253" i="9"/>
  <c r="B253" i="9" s="1"/>
  <c r="E253" i="9"/>
  <c r="M252" i="9"/>
  <c r="L252" i="9"/>
  <c r="F252" i="9" s="1"/>
  <c r="E252" i="9"/>
  <c r="M251" i="9"/>
  <c r="L251" i="9"/>
  <c r="F251" i="9" s="1"/>
  <c r="B251" i="9" s="1"/>
  <c r="E251" i="9"/>
  <c r="M250" i="9"/>
  <c r="L250" i="9"/>
  <c r="E250" i="9"/>
  <c r="M249" i="9"/>
  <c r="F249" i="9" s="1"/>
  <c r="L249" i="9"/>
  <c r="E249" i="9"/>
  <c r="B249" i="9" s="1"/>
  <c r="M248" i="9"/>
  <c r="L248" i="9"/>
  <c r="F248" i="9"/>
  <c r="E248" i="9"/>
  <c r="M247" i="9"/>
  <c r="L247" i="9"/>
  <c r="F247" i="9"/>
  <c r="B247" i="9" s="1"/>
  <c r="E247" i="9"/>
  <c r="M246" i="9"/>
  <c r="L246" i="9"/>
  <c r="F246" i="9" s="1"/>
  <c r="E246" i="9"/>
  <c r="B246" i="9" s="1"/>
  <c r="M245" i="9"/>
  <c r="L245" i="9"/>
  <c r="F245" i="9"/>
  <c r="B245" i="9" s="1"/>
  <c r="E245" i="9"/>
  <c r="M244" i="9"/>
  <c r="L244" i="9"/>
  <c r="F244" i="9" s="1"/>
  <c r="E244" i="9"/>
  <c r="M243" i="9"/>
  <c r="L243" i="9"/>
  <c r="E243" i="9"/>
  <c r="M242" i="9"/>
  <c r="L242" i="9"/>
  <c r="E242" i="9"/>
  <c r="M241" i="9"/>
  <c r="F241" i="9" s="1"/>
  <c r="B241" i="9" s="1"/>
  <c r="L241" i="9"/>
  <c r="E241" i="9"/>
  <c r="M240" i="9"/>
  <c r="L240" i="9"/>
  <c r="F240" i="9"/>
  <c r="E240" i="9"/>
  <c r="B240" i="9" s="1"/>
  <c r="M239" i="9"/>
  <c r="L239" i="9"/>
  <c r="F239" i="9"/>
  <c r="B239" i="9" s="1"/>
  <c r="E239" i="9"/>
  <c r="M238" i="9"/>
  <c r="L238" i="9"/>
  <c r="F238" i="9" s="1"/>
  <c r="E238" i="9"/>
  <c r="B238" i="9" s="1"/>
  <c r="M237" i="9"/>
  <c r="L237" i="9"/>
  <c r="F237" i="9"/>
  <c r="B237" i="9" s="1"/>
  <c r="E237" i="9"/>
  <c r="M236" i="9"/>
  <c r="L236" i="9"/>
  <c r="F236" i="9" s="1"/>
  <c r="E236" i="9"/>
  <c r="M235" i="9"/>
  <c r="L235" i="9"/>
  <c r="F235" i="9" s="1"/>
  <c r="B235" i="9" s="1"/>
  <c r="E235" i="9"/>
  <c r="M234" i="9"/>
  <c r="L234" i="9"/>
  <c r="E234" i="9"/>
  <c r="M233" i="9"/>
  <c r="F233" i="9" s="1"/>
  <c r="L233" i="9"/>
  <c r="E233" i="9"/>
  <c r="B233" i="9" s="1"/>
  <c r="M232" i="9"/>
  <c r="L232" i="9"/>
  <c r="F232" i="9"/>
  <c r="E232" i="9"/>
  <c r="M231" i="9"/>
  <c r="L231" i="9"/>
  <c r="F231" i="9"/>
  <c r="B231" i="9" s="1"/>
  <c r="E231" i="9"/>
  <c r="M230" i="9"/>
  <c r="L230" i="9"/>
  <c r="F230" i="9" s="1"/>
  <c r="E230" i="9"/>
  <c r="B230" i="9" s="1"/>
  <c r="M229" i="9"/>
  <c r="L229" i="9"/>
  <c r="F229" i="9"/>
  <c r="B229" i="9" s="1"/>
  <c r="E229" i="9"/>
  <c r="M228" i="9"/>
  <c r="L228" i="9"/>
  <c r="F228" i="9" s="1"/>
  <c r="E228" i="9"/>
  <c r="M227" i="9"/>
  <c r="L227" i="9"/>
  <c r="E227" i="9"/>
  <c r="M226" i="9"/>
  <c r="L226" i="9"/>
  <c r="E226" i="9"/>
  <c r="M225" i="9"/>
  <c r="L225" i="9"/>
  <c r="E225" i="9"/>
  <c r="M224" i="9"/>
  <c r="L224" i="9"/>
  <c r="F224" i="9"/>
  <c r="E224" i="9"/>
  <c r="B224" i="9" s="1"/>
  <c r="M223" i="9"/>
  <c r="L223" i="9"/>
  <c r="F223" i="9" s="1"/>
  <c r="B223" i="9" s="1"/>
  <c r="E223" i="9"/>
  <c r="M222" i="9"/>
  <c r="L222" i="9"/>
  <c r="F222" i="9" s="1"/>
  <c r="E222" i="9"/>
  <c r="B222" i="9" s="1"/>
  <c r="M221" i="9"/>
  <c r="L221" i="9"/>
  <c r="F221" i="9"/>
  <c r="B221" i="9" s="1"/>
  <c r="E221" i="9"/>
  <c r="M220" i="9"/>
  <c r="L220" i="9"/>
  <c r="E220" i="9"/>
  <c r="M219" i="9"/>
  <c r="L219" i="9"/>
  <c r="E219" i="9"/>
  <c r="M218" i="9"/>
  <c r="L218" i="9"/>
  <c r="E218" i="9"/>
  <c r="M217" i="9"/>
  <c r="L217" i="9"/>
  <c r="E217" i="9"/>
  <c r="M216" i="9"/>
  <c r="L216" i="9"/>
  <c r="F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H166" i="9"/>
  <c r="F166" i="9"/>
  <c r="F165" i="9"/>
  <c r="F164" i="9"/>
  <c r="F163" i="9"/>
  <c r="F162" i="9"/>
  <c r="F161" i="9"/>
  <c r="H160" i="9"/>
  <c r="G160" i="9"/>
  <c r="E160" i="9" s="1"/>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F143" i="9"/>
  <c r="H142" i="9"/>
  <c r="E142" i="9" s="1"/>
  <c r="B142" i="9" s="1"/>
  <c r="G142" i="9"/>
  <c r="F142" i="9"/>
  <c r="H141" i="9"/>
  <c r="G141" i="9"/>
  <c r="F141" i="9"/>
  <c r="E141" i="9"/>
  <c r="B141" i="9" s="1"/>
  <c r="H140" i="9"/>
  <c r="G140" i="9"/>
  <c r="E140" i="9" s="1"/>
  <c r="F140" i="9"/>
  <c r="H139" i="9"/>
  <c r="E139" i="9" s="1"/>
  <c r="B139" i="9" s="1"/>
  <c r="G139" i="9"/>
  <c r="F139" i="9"/>
  <c r="H138" i="9"/>
  <c r="G138" i="9"/>
  <c r="F138" i="9"/>
  <c r="E138" i="9"/>
  <c r="B138" i="9" s="1"/>
  <c r="H137" i="9"/>
  <c r="G137" i="9"/>
  <c r="E137" i="9" s="1"/>
  <c r="F137" i="9"/>
  <c r="H136" i="9"/>
  <c r="G136" i="9"/>
  <c r="E136" i="9" s="1"/>
  <c r="F136" i="9"/>
  <c r="H135" i="9"/>
  <c r="G135" i="9"/>
  <c r="E135" i="9" s="1"/>
  <c r="B135" i="9" s="1"/>
  <c r="F135" i="9"/>
  <c r="H134" i="9"/>
  <c r="E134" i="9" s="1"/>
  <c r="B134" i="9" s="1"/>
  <c r="G134" i="9"/>
  <c r="F134" i="9"/>
  <c r="H133" i="9"/>
  <c r="G133" i="9"/>
  <c r="F133" i="9"/>
  <c r="E133" i="9"/>
  <c r="B133" i="9" s="1"/>
  <c r="H132" i="9"/>
  <c r="G132" i="9"/>
  <c r="F132" i="9"/>
  <c r="H131" i="9"/>
  <c r="E131" i="9" s="1"/>
  <c r="B131" i="9" s="1"/>
  <c r="G131" i="9"/>
  <c r="F131" i="9"/>
  <c r="H130" i="9"/>
  <c r="G130" i="9"/>
  <c r="F130" i="9"/>
  <c r="E130" i="9"/>
  <c r="B130" i="9" s="1"/>
  <c r="H129" i="9"/>
  <c r="G129" i="9"/>
  <c r="E129" i="9" s="1"/>
  <c r="B129" i="9" s="1"/>
  <c r="F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E57" i="9" s="1"/>
  <c r="F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G46" i="9"/>
  <c r="F46" i="9"/>
  <c r="E46" i="9"/>
  <c r="B46" i="9" s="1"/>
  <c r="H45" i="9"/>
  <c r="G45" i="9"/>
  <c r="E45" i="9" s="1"/>
  <c r="F45" i="9"/>
  <c r="H44" i="9"/>
  <c r="G44" i="9"/>
  <c r="F44" i="9"/>
  <c r="H43" i="9"/>
  <c r="G43" i="9"/>
  <c r="F43" i="9"/>
  <c r="H42" i="9"/>
  <c r="G42" i="9"/>
  <c r="F42" i="9"/>
  <c r="H41" i="9"/>
  <c r="G41" i="9"/>
  <c r="F41" i="9"/>
  <c r="H40" i="9"/>
  <c r="G40" i="9"/>
  <c r="F40" i="9"/>
  <c r="H39" i="9"/>
  <c r="G39" i="9"/>
  <c r="F39" i="9"/>
  <c r="H38" i="9"/>
  <c r="G38" i="9"/>
  <c r="F38" i="9"/>
  <c r="H37" i="9"/>
  <c r="G37" i="9"/>
  <c r="F37" i="9"/>
  <c r="E37" i="9"/>
  <c r="H36" i="9"/>
  <c r="G36" i="9"/>
  <c r="E36" i="9" s="1"/>
  <c r="F36" i="9"/>
  <c r="H35" i="9"/>
  <c r="G35" i="9"/>
  <c r="F35" i="9"/>
  <c r="H34" i="9"/>
  <c r="G34" i="9"/>
  <c r="F34" i="9"/>
  <c r="E34" i="9"/>
  <c r="B34" i="9" s="1"/>
  <c r="H33" i="9"/>
  <c r="G33" i="9"/>
  <c r="F33" i="9"/>
  <c r="H32" i="9"/>
  <c r="G32" i="9"/>
  <c r="F32" i="9"/>
  <c r="H31" i="9"/>
  <c r="G31" i="9"/>
  <c r="F31" i="9"/>
  <c r="H30" i="9"/>
  <c r="G30" i="9"/>
  <c r="F30" i="9"/>
  <c r="H29" i="9"/>
  <c r="G29" i="9"/>
  <c r="F29" i="9"/>
  <c r="E29" i="9"/>
  <c r="H28" i="9"/>
  <c r="G28" i="9"/>
  <c r="E28" i="9" s="1"/>
  <c r="F28" i="9"/>
  <c r="H27" i="9"/>
  <c r="G27" i="9"/>
  <c r="F27" i="9"/>
  <c r="H26" i="9"/>
  <c r="G26" i="9"/>
  <c r="F26" i="9"/>
  <c r="E26" i="9"/>
  <c r="B26" i="9" s="1"/>
  <c r="H25" i="9"/>
  <c r="G25" i="9"/>
  <c r="F25" i="9"/>
  <c r="E25" i="9"/>
  <c r="H24" i="9"/>
  <c r="G24" i="9"/>
  <c r="E24" i="9" s="1"/>
  <c r="F24" i="9"/>
  <c r="H23" i="9"/>
  <c r="G23" i="9"/>
  <c r="F23" i="9"/>
  <c r="H22" i="9"/>
  <c r="G22" i="9"/>
  <c r="F22" i="9"/>
  <c r="E22" i="9"/>
  <c r="B22" i="9" s="1"/>
  <c r="F21" i="9"/>
  <c r="F4" i="9"/>
  <c r="O3" i="9"/>
  <c r="G182" i="9" s="1"/>
  <c r="E182" i="9" s="1"/>
  <c r="B182" i="9" s="1"/>
  <c r="I3" i="9"/>
  <c r="H3" i="9"/>
  <c r="G3" i="9"/>
  <c r="D101" i="8"/>
  <c r="I36" i="3" s="1"/>
  <c r="D95" i="8"/>
  <c r="D90" i="8"/>
  <c r="D85" i="8"/>
  <c r="C1560" i="1" s="1"/>
  <c r="G1560" i="1" s="1"/>
  <c r="D80" i="8"/>
  <c r="D75" i="8"/>
  <c r="D70" i="8"/>
  <c r="D65" i="8"/>
  <c r="D60" i="8"/>
  <c r="C1535" i="1" s="1"/>
  <c r="D55" i="8"/>
  <c r="C1530" i="1" s="1"/>
  <c r="H1530" i="1" s="1"/>
  <c r="D50" i="8"/>
  <c r="C1525" i="1" s="1"/>
  <c r="D44" i="8"/>
  <c r="C1519" i="1" s="1"/>
  <c r="H1519" i="1" s="1"/>
  <c r="D36" i="8"/>
  <c r="D26" i="8"/>
  <c r="D24" i="8" s="1"/>
  <c r="C1499" i="1" s="1"/>
  <c r="H1499" i="1" s="1"/>
  <c r="D18" i="8"/>
  <c r="D8" i="8"/>
  <c r="D6" i="8" s="1"/>
  <c r="C1481" i="1" s="1"/>
  <c r="H1481" i="1" s="1"/>
  <c r="E44" i="7"/>
  <c r="D44" i="7"/>
  <c r="E39" i="7"/>
  <c r="D1470" i="1" s="1"/>
  <c r="D39" i="7"/>
  <c r="D38" i="7" s="1"/>
  <c r="H31" i="3" s="1"/>
  <c r="E30" i="7"/>
  <c r="D30" i="7"/>
  <c r="D22" i="7" s="1"/>
  <c r="E23" i="7"/>
  <c r="E22" i="7" s="1"/>
  <c r="I30" i="3"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E114" i="6" s="1"/>
  <c r="I27" i="3" s="1"/>
  <c r="D118" i="6"/>
  <c r="F117" i="6"/>
  <c r="F116" i="6"/>
  <c r="F115"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1223" i="1" s="1"/>
  <c r="D246" i="5"/>
  <c r="F244" i="5"/>
  <c r="F243" i="5"/>
  <c r="E242" i="5"/>
  <c r="D1219" i="1" s="1"/>
  <c r="D242" i="5"/>
  <c r="C1219" i="1" s="1"/>
  <c r="F241" i="5"/>
  <c r="F240" i="5"/>
  <c r="E239" i="5"/>
  <c r="D239" i="5"/>
  <c r="C1216" i="1"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F78" i="5"/>
  <c r="E78" i="5"/>
  <c r="D78" i="5"/>
  <c r="C1056" i="1" s="1"/>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45" i="5"/>
  <c r="C1023" i="1"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G190" i="9" s="1"/>
  <c r="E190" i="9" s="1"/>
  <c r="B190" i="9" s="1"/>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C412" i="1" s="1"/>
  <c r="E416" i="4"/>
  <c r="D411" i="1" s="1"/>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C364" i="1" s="1"/>
  <c r="H364" i="1" s="1"/>
  <c r="F368" i="4"/>
  <c r="F367" i="4"/>
  <c r="F366" i="4"/>
  <c r="F365" i="4"/>
  <c r="F364" i="4"/>
  <c r="E364" i="4"/>
  <c r="D364" i="4"/>
  <c r="E363" i="4"/>
  <c r="F362" i="4"/>
  <c r="F361" i="4"/>
  <c r="F360" i="4"/>
  <c r="F359" i="4"/>
  <c r="F358" i="4"/>
  <c r="F357" i="4"/>
  <c r="E356" i="4"/>
  <c r="D356" i="4"/>
  <c r="D351" i="4" s="1"/>
  <c r="C346" i="1" s="1"/>
  <c r="F355" i="4"/>
  <c r="F354" i="4"/>
  <c r="F353" i="4"/>
  <c r="E352" i="4"/>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49" i="1" s="1"/>
  <c r="D153" i="4"/>
  <c r="C149" i="1" s="1"/>
  <c r="F150" i="4"/>
  <c r="F149" i="4"/>
  <c r="F148" i="4"/>
  <c r="F147" i="4"/>
  <c r="F146" i="4"/>
  <c r="F145" i="4"/>
  <c r="F144" i="4"/>
  <c r="F143" i="4"/>
  <c r="F142" i="4"/>
  <c r="F141" i="4"/>
  <c r="E140" i="4"/>
  <c r="D140" i="4"/>
  <c r="D139" i="4" s="1"/>
  <c r="E139" i="4"/>
  <c r="D135" i="1" s="1"/>
  <c r="F138" i="4"/>
  <c r="F137" i="4"/>
  <c r="F136" i="4"/>
  <c r="F135" i="4"/>
  <c r="E134" i="4"/>
  <c r="E133" i="4" s="1"/>
  <c r="D134" i="4"/>
  <c r="F132" i="4"/>
  <c r="F131" i="4"/>
  <c r="F130" i="4"/>
  <c r="F129" i="4"/>
  <c r="E128" i="4"/>
  <c r="D128" i="4"/>
  <c r="F127" i="4"/>
  <c r="F126" i="4"/>
  <c r="E125" i="4"/>
  <c r="E124" i="4" s="1"/>
  <c r="D120" i="1" s="1"/>
  <c r="D125" i="4"/>
  <c r="D124" i="4" s="1"/>
  <c r="C120" i="1" s="1"/>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C78" i="1"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C50" i="1" s="1"/>
  <c r="F53" i="4"/>
  <c r="F52" i="4"/>
  <c r="E51" i="4"/>
  <c r="D51" i="4"/>
  <c r="F49" i="4"/>
  <c r="F48" i="4"/>
  <c r="F47" i="4"/>
  <c r="F46" i="4"/>
  <c r="E45" i="4"/>
  <c r="E44" i="4" s="1"/>
  <c r="D45" i="4"/>
  <c r="C41" i="1"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5" i="1"/>
  <c r="G1575" i="1"/>
  <c r="C1575" i="1"/>
  <c r="C1574" i="1"/>
  <c r="G1573" i="1"/>
  <c r="C1573" i="1"/>
  <c r="H1573" i="1" s="1"/>
  <c r="C1572" i="1"/>
  <c r="H1571" i="1"/>
  <c r="G1571" i="1"/>
  <c r="C1571" i="1"/>
  <c r="H1570" i="1"/>
  <c r="G1570" i="1"/>
  <c r="C1570" i="1"/>
  <c r="C1569" i="1"/>
  <c r="C1568" i="1"/>
  <c r="G1568" i="1" s="1"/>
  <c r="C1567" i="1"/>
  <c r="H1567" i="1" s="1"/>
  <c r="C1566" i="1"/>
  <c r="C1565" i="1"/>
  <c r="H1565" i="1" s="1"/>
  <c r="C1564" i="1"/>
  <c r="C1563" i="1"/>
  <c r="G1563" i="1" s="1"/>
  <c r="G1562" i="1"/>
  <c r="C1562" i="1"/>
  <c r="H1562" i="1" s="1"/>
  <c r="C1561" i="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H1542" i="1" s="1"/>
  <c r="C1541" i="1"/>
  <c r="H1540" i="1"/>
  <c r="C1540" i="1"/>
  <c r="G1540" i="1" s="1"/>
  <c r="H1539" i="1"/>
  <c r="C1539" i="1"/>
  <c r="G1539" i="1" s="1"/>
  <c r="C1538" i="1"/>
  <c r="H1538" i="1" s="1"/>
  <c r="C1537" i="1"/>
  <c r="C1536" i="1"/>
  <c r="G1536" i="1" s="1"/>
  <c r="C1534" i="1"/>
  <c r="H1534" i="1" s="1"/>
  <c r="C1533" i="1"/>
  <c r="C1532" i="1"/>
  <c r="G1532" i="1" s="1"/>
  <c r="C1531" i="1"/>
  <c r="G1531" i="1" s="1"/>
  <c r="C1529" i="1"/>
  <c r="C1528" i="1"/>
  <c r="G1528" i="1" s="1"/>
  <c r="C1527" i="1"/>
  <c r="H1527" i="1" s="1"/>
  <c r="C1526" i="1"/>
  <c r="H1526" i="1" s="1"/>
  <c r="C1523" i="1"/>
  <c r="G1523" i="1" s="1"/>
  <c r="C1522" i="1"/>
  <c r="H1522" i="1" s="1"/>
  <c r="C1521" i="1"/>
  <c r="C1520" i="1"/>
  <c r="G1520" i="1" s="1"/>
  <c r="H1516" i="1"/>
  <c r="C1516" i="1"/>
  <c r="G1516" i="1" s="1"/>
  <c r="H1515" i="1"/>
  <c r="G1515" i="1"/>
  <c r="C1515" i="1"/>
  <c r="C1514" i="1"/>
  <c r="H1514" i="1" s="1"/>
  <c r="C1513" i="1"/>
  <c r="H1512" i="1"/>
  <c r="C1512" i="1"/>
  <c r="G1512" i="1" s="1"/>
  <c r="H1511" i="1"/>
  <c r="G1511" i="1"/>
  <c r="C1511" i="1"/>
  <c r="C1510" i="1"/>
  <c r="H1510" i="1" s="1"/>
  <c r="C1509" i="1"/>
  <c r="H1508" i="1"/>
  <c r="C1508" i="1"/>
  <c r="G1508" i="1" s="1"/>
  <c r="H1507" i="1"/>
  <c r="G1507" i="1"/>
  <c r="C1507" i="1"/>
  <c r="C1506" i="1"/>
  <c r="H1506" i="1" s="1"/>
  <c r="C1505" i="1"/>
  <c r="C1504" i="1"/>
  <c r="G1504" i="1" s="1"/>
  <c r="C1503" i="1"/>
  <c r="H1503" i="1" s="1"/>
  <c r="C1502" i="1"/>
  <c r="H1502" i="1" s="1"/>
  <c r="C1501" i="1"/>
  <c r="C1500" i="1"/>
  <c r="G1500" i="1" s="1"/>
  <c r="C1498" i="1"/>
  <c r="C1497" i="1"/>
  <c r="H1497" i="1" s="1"/>
  <c r="C1496" i="1"/>
  <c r="H1495" i="1"/>
  <c r="G1495" i="1"/>
  <c r="C1495" i="1"/>
  <c r="H1494" i="1"/>
  <c r="C1494" i="1"/>
  <c r="G1494" i="1" s="1"/>
  <c r="C1493" i="1"/>
  <c r="C1492" i="1"/>
  <c r="G1492" i="1" s="1"/>
  <c r="C1491" i="1"/>
  <c r="G1491" i="1" s="1"/>
  <c r="C1490" i="1"/>
  <c r="C1489" i="1"/>
  <c r="H1489" i="1" s="1"/>
  <c r="C1488" i="1"/>
  <c r="H1487" i="1"/>
  <c r="G1487" i="1"/>
  <c r="C1487" i="1"/>
  <c r="C1486" i="1"/>
  <c r="G1486" i="1" s="1"/>
  <c r="C1485" i="1"/>
  <c r="C1484" i="1"/>
  <c r="G1484" i="1" s="1"/>
  <c r="C1483" i="1"/>
  <c r="H1483" i="1" s="1"/>
  <c r="C1482" i="1"/>
  <c r="C1480" i="1"/>
  <c r="D1479" i="1"/>
  <c r="G1479" i="1" s="1"/>
  <c r="C1479" i="1"/>
  <c r="H1478" i="1"/>
  <c r="G1478" i="1"/>
  <c r="I1478" i="1" s="1"/>
  <c r="D1478" i="1"/>
  <c r="C1478" i="1"/>
  <c r="J1478" i="1" s="1"/>
  <c r="D1477" i="1"/>
  <c r="C1477" i="1"/>
  <c r="H1477" i="1" s="1"/>
  <c r="D1476" i="1"/>
  <c r="C1476" i="1"/>
  <c r="D1475" i="1"/>
  <c r="C1475" i="1"/>
  <c r="D1474" i="1"/>
  <c r="G1474" i="1" s="1"/>
  <c r="C1474" i="1"/>
  <c r="H1473" i="1"/>
  <c r="G1473" i="1"/>
  <c r="I1473" i="1" s="1"/>
  <c r="D1473" i="1"/>
  <c r="C1473" i="1"/>
  <c r="J1473" i="1" s="1"/>
  <c r="D1472" i="1"/>
  <c r="C1472" i="1"/>
  <c r="H1472" i="1" s="1"/>
  <c r="D1471" i="1"/>
  <c r="C1471" i="1"/>
  <c r="D1468" i="1"/>
  <c r="G1468" i="1" s="1"/>
  <c r="C1468" i="1"/>
  <c r="H1467" i="1"/>
  <c r="G1467" i="1"/>
  <c r="I1467" i="1" s="1"/>
  <c r="D1467" i="1"/>
  <c r="C1467" i="1"/>
  <c r="J1467" i="1" s="1"/>
  <c r="D1466" i="1"/>
  <c r="C1466" i="1"/>
  <c r="H1466" i="1" s="1"/>
  <c r="D1465" i="1"/>
  <c r="C1465" i="1"/>
  <c r="D1464" i="1"/>
  <c r="G1464" i="1" s="1"/>
  <c r="C1464" i="1"/>
  <c r="H1463" i="1"/>
  <c r="G1463" i="1"/>
  <c r="I1463" i="1" s="1"/>
  <c r="D1463" i="1"/>
  <c r="C1463" i="1"/>
  <c r="J1463" i="1" s="1"/>
  <c r="D1462" i="1"/>
  <c r="C1462" i="1"/>
  <c r="H1462" i="1" s="1"/>
  <c r="G1461" i="1"/>
  <c r="D1461" i="1"/>
  <c r="C1461" i="1"/>
  <c r="H1461" i="1" s="1"/>
  <c r="H1460" i="1"/>
  <c r="D1460" i="1"/>
  <c r="C1460" i="1"/>
  <c r="J1460" i="1" s="1"/>
  <c r="J1459" i="1"/>
  <c r="D1459" i="1"/>
  <c r="C1459" i="1"/>
  <c r="H1458" i="1"/>
  <c r="G1458" i="1"/>
  <c r="I1458" i="1" s="1"/>
  <c r="D1458" i="1"/>
  <c r="C1458" i="1"/>
  <c r="J1458" i="1" s="1"/>
  <c r="G1457" i="1"/>
  <c r="I1457" i="1" s="1"/>
  <c r="D1457" i="1"/>
  <c r="C1457" i="1"/>
  <c r="H1457" i="1" s="1"/>
  <c r="H1456" i="1"/>
  <c r="D1456" i="1"/>
  <c r="C1456" i="1"/>
  <c r="J1456" i="1" s="1"/>
  <c r="D1455" i="1"/>
  <c r="C1455" i="1"/>
  <c r="D1454" i="1"/>
  <c r="C1454" i="1"/>
  <c r="H1454" i="1" s="1"/>
  <c r="G1453" i="1"/>
  <c r="D1453" i="1"/>
  <c r="C1453" i="1"/>
  <c r="H1453" i="1" s="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H1444" i="1"/>
  <c r="D1444" i="1"/>
  <c r="C1444" i="1"/>
  <c r="G1444" i="1" s="1"/>
  <c r="D1443" i="1"/>
  <c r="C1443" i="1"/>
  <c r="H1442" i="1"/>
  <c r="D1442" i="1"/>
  <c r="C1442" i="1"/>
  <c r="G1442" i="1" s="1"/>
  <c r="I1442" i="1" s="1"/>
  <c r="D1441" i="1"/>
  <c r="C1441" i="1"/>
  <c r="H1440" i="1"/>
  <c r="D1440" i="1"/>
  <c r="C1440" i="1"/>
  <c r="G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G1306" i="1"/>
  <c r="D1306" i="1"/>
  <c r="H1306" i="1" s="1"/>
  <c r="C1306" i="1"/>
  <c r="D1305" i="1"/>
  <c r="H1305" i="1" s="1"/>
  <c r="C1305" i="1"/>
  <c r="G1304" i="1"/>
  <c r="D1304" i="1"/>
  <c r="H1304" i="1" s="1"/>
  <c r="C1304" i="1"/>
  <c r="D1303" i="1"/>
  <c r="C1303" i="1"/>
  <c r="G1302" i="1"/>
  <c r="D1302" i="1"/>
  <c r="H1302" i="1" s="1"/>
  <c r="C1302" i="1"/>
  <c r="D1301" i="1"/>
  <c r="H1301" i="1" s="1"/>
  <c r="C1301" i="1"/>
  <c r="G1300" i="1"/>
  <c r="D1300" i="1"/>
  <c r="H1300" i="1" s="1"/>
  <c r="C1300" i="1"/>
  <c r="D1299" i="1"/>
  <c r="C1299" i="1"/>
  <c r="G1298" i="1"/>
  <c r="D1298" i="1"/>
  <c r="H1298" i="1" s="1"/>
  <c r="C1298" i="1"/>
  <c r="D1297" i="1"/>
  <c r="H1297" i="1" s="1"/>
  <c r="C1297" i="1"/>
  <c r="G1296" i="1"/>
  <c r="D1296" i="1"/>
  <c r="H1296" i="1" s="1"/>
  <c r="C1296" i="1"/>
  <c r="D1295" i="1"/>
  <c r="C1295" i="1"/>
  <c r="G1294" i="1"/>
  <c r="D1294" i="1"/>
  <c r="H1294" i="1" s="1"/>
  <c r="C1294" i="1"/>
  <c r="D1293" i="1"/>
  <c r="H1293" i="1" s="1"/>
  <c r="C1293" i="1"/>
  <c r="G1292" i="1"/>
  <c r="D1292" i="1"/>
  <c r="H1292" i="1" s="1"/>
  <c r="C1292" i="1"/>
  <c r="D1291" i="1"/>
  <c r="C1291" i="1"/>
  <c r="G1290" i="1"/>
  <c r="D1290" i="1"/>
  <c r="H1290" i="1" s="1"/>
  <c r="C1290" i="1"/>
  <c r="D1289" i="1"/>
  <c r="H1289" i="1" s="1"/>
  <c r="C1289" i="1"/>
  <c r="G1288" i="1"/>
  <c r="D1288" i="1"/>
  <c r="H1288" i="1" s="1"/>
  <c r="C1288" i="1"/>
  <c r="D1287" i="1"/>
  <c r="C1287" i="1"/>
  <c r="G1286" i="1"/>
  <c r="D1286" i="1"/>
  <c r="H1286" i="1" s="1"/>
  <c r="C1286" i="1"/>
  <c r="D1285" i="1"/>
  <c r="H1285" i="1" s="1"/>
  <c r="C1285" i="1"/>
  <c r="G1284" i="1"/>
  <c r="D1284" i="1"/>
  <c r="H1284" i="1" s="1"/>
  <c r="C1284" i="1"/>
  <c r="D1283" i="1"/>
  <c r="C1283" i="1"/>
  <c r="G1282" i="1"/>
  <c r="D1282" i="1"/>
  <c r="H1282" i="1" s="1"/>
  <c r="C1282" i="1"/>
  <c r="D1281" i="1"/>
  <c r="H1281" i="1" s="1"/>
  <c r="C1281" i="1"/>
  <c r="G1280" i="1"/>
  <c r="D1280" i="1"/>
  <c r="H1280" i="1" s="1"/>
  <c r="C1280" i="1"/>
  <c r="D1279" i="1"/>
  <c r="C1279" i="1"/>
  <c r="G1278" i="1"/>
  <c r="D1278" i="1"/>
  <c r="H1278" i="1" s="1"/>
  <c r="C1278" i="1"/>
  <c r="D1277" i="1"/>
  <c r="H1277" i="1" s="1"/>
  <c r="C1277" i="1"/>
  <c r="G1276" i="1"/>
  <c r="D1276" i="1"/>
  <c r="H1276" i="1" s="1"/>
  <c r="C1276" i="1"/>
  <c r="D1275" i="1"/>
  <c r="C1275" i="1"/>
  <c r="D1274" i="1"/>
  <c r="H1274" i="1" s="1"/>
  <c r="C1274" i="1"/>
  <c r="G1274" i="1" s="1"/>
  <c r="D1273" i="1"/>
  <c r="C1273" i="1"/>
  <c r="G1272" i="1"/>
  <c r="D1272" i="1"/>
  <c r="H1272" i="1" s="1"/>
  <c r="C1272" i="1"/>
  <c r="D1271" i="1"/>
  <c r="C1271" i="1"/>
  <c r="G1270" i="1"/>
  <c r="D1270" i="1"/>
  <c r="H1270" i="1" s="1"/>
  <c r="C1270" i="1"/>
  <c r="D1269" i="1"/>
  <c r="H1269" i="1" s="1"/>
  <c r="C1269" i="1"/>
  <c r="G1268" i="1"/>
  <c r="D1268" i="1"/>
  <c r="H1268" i="1" s="1"/>
  <c r="C1268" i="1"/>
  <c r="D1267" i="1"/>
  <c r="C1267" i="1"/>
  <c r="G1266" i="1"/>
  <c r="D1266" i="1"/>
  <c r="H1266" i="1" s="1"/>
  <c r="C1266" i="1"/>
  <c r="D1265" i="1"/>
  <c r="C1265" i="1"/>
  <c r="G1264" i="1"/>
  <c r="D1264" i="1"/>
  <c r="H1264" i="1" s="1"/>
  <c r="C1264" i="1"/>
  <c r="D1263" i="1"/>
  <c r="C1263" i="1"/>
  <c r="G1262" i="1"/>
  <c r="D1262" i="1"/>
  <c r="H1262" i="1" s="1"/>
  <c r="C1262" i="1"/>
  <c r="D1261" i="1"/>
  <c r="H1261" i="1" s="1"/>
  <c r="C1261" i="1"/>
  <c r="G1260" i="1"/>
  <c r="D1260" i="1"/>
  <c r="H1260" i="1" s="1"/>
  <c r="C1260" i="1"/>
  <c r="D1259" i="1"/>
  <c r="C1259" i="1"/>
  <c r="G1258" i="1"/>
  <c r="D1258" i="1"/>
  <c r="H1258" i="1" s="1"/>
  <c r="C1258" i="1"/>
  <c r="D1257" i="1"/>
  <c r="H1257" i="1" s="1"/>
  <c r="C1257" i="1"/>
  <c r="G1256" i="1"/>
  <c r="D1256" i="1"/>
  <c r="H1256" i="1" s="1"/>
  <c r="C1256" i="1"/>
  <c r="D1255" i="1"/>
  <c r="C1255" i="1"/>
  <c r="G1254" i="1"/>
  <c r="D1254" i="1"/>
  <c r="H1254" i="1" s="1"/>
  <c r="C1254" i="1"/>
  <c r="D1253" i="1"/>
  <c r="H1253" i="1" s="1"/>
  <c r="C1253" i="1"/>
  <c r="G1252" i="1"/>
  <c r="D1252" i="1"/>
  <c r="H1252" i="1" s="1"/>
  <c r="C1252" i="1"/>
  <c r="D1251" i="1"/>
  <c r="C1251" i="1"/>
  <c r="G1250" i="1"/>
  <c r="D1250" i="1"/>
  <c r="H1250" i="1" s="1"/>
  <c r="C1250" i="1"/>
  <c r="D1249" i="1"/>
  <c r="H1249" i="1" s="1"/>
  <c r="C1249" i="1"/>
  <c r="G1248" i="1"/>
  <c r="D1248" i="1"/>
  <c r="H1248" i="1" s="1"/>
  <c r="C1248" i="1"/>
  <c r="D1247" i="1"/>
  <c r="C1247" i="1"/>
  <c r="G1246" i="1"/>
  <c r="D1246" i="1"/>
  <c r="H1246" i="1" s="1"/>
  <c r="C1246" i="1"/>
  <c r="D1245" i="1"/>
  <c r="C1245" i="1"/>
  <c r="D1244" i="1"/>
  <c r="C1244" i="1"/>
  <c r="D1243" i="1"/>
  <c r="C1243" i="1"/>
  <c r="G1242" i="1"/>
  <c r="D1242" i="1"/>
  <c r="H1242" i="1" s="1"/>
  <c r="C1242" i="1"/>
  <c r="D1241" i="1"/>
  <c r="C1241" i="1"/>
  <c r="D1240" i="1"/>
  <c r="C1240" i="1"/>
  <c r="D1239" i="1"/>
  <c r="C1239" i="1"/>
  <c r="G1238" i="1"/>
  <c r="D1238" i="1"/>
  <c r="H1238" i="1" s="1"/>
  <c r="C1238" i="1"/>
  <c r="D1237" i="1"/>
  <c r="H1237" i="1" s="1"/>
  <c r="C1237" i="1"/>
  <c r="D1236" i="1"/>
  <c r="C1236" i="1"/>
  <c r="C1235" i="1"/>
  <c r="G1234" i="1"/>
  <c r="D1234" i="1"/>
  <c r="H1234" i="1" s="1"/>
  <c r="C1234" i="1"/>
  <c r="D1233" i="1"/>
  <c r="H1233" i="1" s="1"/>
  <c r="C1233" i="1"/>
  <c r="D1232" i="1"/>
  <c r="C1232" i="1"/>
  <c r="D1231" i="1"/>
  <c r="C1231" i="1"/>
  <c r="G1230" i="1"/>
  <c r="D1230" i="1"/>
  <c r="H1230" i="1" s="1"/>
  <c r="C1230" i="1"/>
  <c r="D1229" i="1"/>
  <c r="H1229" i="1" s="1"/>
  <c r="C1229" i="1"/>
  <c r="D1228" i="1"/>
  <c r="H1228" i="1" s="1"/>
  <c r="C1228" i="1"/>
  <c r="C1227" i="1"/>
  <c r="D1226" i="1"/>
  <c r="C1226" i="1"/>
  <c r="D1225" i="1"/>
  <c r="H1225" i="1" s="1"/>
  <c r="C1225" i="1"/>
  <c r="D1224" i="1"/>
  <c r="C1224" i="1"/>
  <c r="C1223" i="1"/>
  <c r="D1221" i="1"/>
  <c r="H1221" i="1" s="1"/>
  <c r="C1221" i="1"/>
  <c r="G1220" i="1"/>
  <c r="D1220" i="1"/>
  <c r="H1220" i="1" s="1"/>
  <c r="C1220" i="1"/>
  <c r="D1218" i="1"/>
  <c r="C1218" i="1"/>
  <c r="D1217" i="1"/>
  <c r="H1217" i="1" s="1"/>
  <c r="C1217" i="1"/>
  <c r="D1213" i="1"/>
  <c r="C1213" i="1"/>
  <c r="G1212" i="1"/>
  <c r="D1212" i="1"/>
  <c r="H1212" i="1" s="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H1165" i="1" s="1"/>
  <c r="C1165" i="1"/>
  <c r="G1165" i="1" s="1"/>
  <c r="G1164" i="1"/>
  <c r="D1164" i="1"/>
  <c r="H1164" i="1" s="1"/>
  <c r="C1164" i="1"/>
  <c r="G1163" i="1"/>
  <c r="D1163" i="1"/>
  <c r="H1163" i="1" s="1"/>
  <c r="C1163" i="1"/>
  <c r="G1162" i="1"/>
  <c r="D1162" i="1"/>
  <c r="H1162" i="1" s="1"/>
  <c r="C1162" i="1"/>
  <c r="G1161" i="1"/>
  <c r="D1161" i="1"/>
  <c r="H1161" i="1" s="1"/>
  <c r="C1161" i="1"/>
  <c r="D1160" i="1"/>
  <c r="C1160" i="1"/>
  <c r="G1159" i="1"/>
  <c r="D1159" i="1"/>
  <c r="H1159" i="1" s="1"/>
  <c r="C1159" i="1"/>
  <c r="G1158" i="1"/>
  <c r="D1158" i="1"/>
  <c r="H1158" i="1" s="1"/>
  <c r="C1158" i="1"/>
  <c r="D1157" i="1"/>
  <c r="H1157" i="1" s="1"/>
  <c r="C1157" i="1"/>
  <c r="G1157" i="1" s="1"/>
  <c r="D1156" i="1"/>
  <c r="C1156" i="1"/>
  <c r="G1156" i="1" s="1"/>
  <c r="D1155" i="1"/>
  <c r="C1155" i="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0" i="1"/>
  <c r="G1140" i="1"/>
  <c r="D1140" i="1"/>
  <c r="C1140" i="1"/>
  <c r="D1139" i="1"/>
  <c r="C1139" i="1"/>
  <c r="H1139" i="1" s="1"/>
  <c r="D1138" i="1"/>
  <c r="H1138" i="1" s="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D1064" i="1"/>
  <c r="C1064" i="1"/>
  <c r="G1064" i="1" s="1"/>
  <c r="G1063" i="1"/>
  <c r="D1063" i="1"/>
  <c r="H1063" i="1" s="1"/>
  <c r="C1063" i="1"/>
  <c r="G1062" i="1"/>
  <c r="D1062" i="1"/>
  <c r="C1062" i="1"/>
  <c r="D1061" i="1"/>
  <c r="H1061" i="1" s="1"/>
  <c r="C1061" i="1"/>
  <c r="D1060" i="1"/>
  <c r="H1060" i="1" s="1"/>
  <c r="C1060" i="1"/>
  <c r="G1059" i="1"/>
  <c r="D1059" i="1"/>
  <c r="H1059" i="1" s="1"/>
  <c r="C1059" i="1"/>
  <c r="G1058" i="1"/>
  <c r="D1058" i="1"/>
  <c r="H1058" i="1" s="1"/>
  <c r="C1058" i="1"/>
  <c r="G1057" i="1"/>
  <c r="D1057" i="1"/>
  <c r="H1057" i="1" s="1"/>
  <c r="C1057" i="1"/>
  <c r="D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C1050" i="1"/>
  <c r="G1049" i="1"/>
  <c r="D1049" i="1"/>
  <c r="H1049" i="1" s="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D1040" i="1"/>
  <c r="G1040" i="1" s="1"/>
  <c r="C1040" i="1"/>
  <c r="H1039" i="1"/>
  <c r="G1039" i="1"/>
  <c r="D1039" i="1"/>
  <c r="C1039" i="1"/>
  <c r="H1038" i="1"/>
  <c r="G1038" i="1"/>
  <c r="D1038" i="1"/>
  <c r="C1038" i="1"/>
  <c r="H1037" i="1"/>
  <c r="G1037" i="1"/>
  <c r="D1037" i="1"/>
  <c r="C1037" i="1"/>
  <c r="H1036" i="1"/>
  <c r="G1036" i="1"/>
  <c r="D1036" i="1"/>
  <c r="C1036" i="1"/>
  <c r="H1035" i="1"/>
  <c r="G1035" i="1"/>
  <c r="D1035" i="1"/>
  <c r="C1035" i="1"/>
  <c r="D1034" i="1"/>
  <c r="G1034" i="1" s="1"/>
  <c r="C1034" i="1"/>
  <c r="H1034" i="1" s="1"/>
  <c r="D1033" i="1"/>
  <c r="G1033" i="1" s="1"/>
  <c r="C1033" i="1"/>
  <c r="D1032" i="1"/>
  <c r="G1032" i="1" s="1"/>
  <c r="C1032" i="1"/>
  <c r="H1031" i="1"/>
  <c r="G1031" i="1"/>
  <c r="D1031" i="1"/>
  <c r="C1031" i="1"/>
  <c r="D1029" i="1"/>
  <c r="C1029" i="1"/>
  <c r="H1029" i="1" s="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2" i="1" s="1"/>
  <c r="C1012" i="1"/>
  <c r="H1011" i="1"/>
  <c r="G1011" i="1"/>
  <c r="D1011" i="1"/>
  <c r="C1011" i="1"/>
  <c r="H1010" i="1"/>
  <c r="G1010" i="1"/>
  <c r="D1010" i="1"/>
  <c r="C1010" i="1"/>
  <c r="H1009" i="1"/>
  <c r="G1009" i="1"/>
  <c r="D1009" i="1"/>
  <c r="C1009" i="1"/>
  <c r="H1008" i="1"/>
  <c r="G1008" i="1"/>
  <c r="D1008" i="1"/>
  <c r="C1008" i="1"/>
  <c r="G1007" i="1"/>
  <c r="D1007" i="1"/>
  <c r="C1007" i="1"/>
  <c r="H1007" i="1" s="1"/>
  <c r="D1006" i="1"/>
  <c r="G1006" i="1" s="1"/>
  <c r="C1006" i="1"/>
  <c r="H1006" i="1" s="1"/>
  <c r="H1005" i="1"/>
  <c r="G1005" i="1"/>
  <c r="D1005" i="1"/>
  <c r="C1005" i="1"/>
  <c r="H1004" i="1"/>
  <c r="G1004" i="1"/>
  <c r="D1004" i="1"/>
  <c r="C1004" i="1"/>
  <c r="H1003" i="1"/>
  <c r="G1003" i="1"/>
  <c r="D1003" i="1"/>
  <c r="C1003" i="1"/>
  <c r="D1002" i="1"/>
  <c r="G1002" i="1" s="1"/>
  <c r="C1002" i="1"/>
  <c r="H1001" i="1"/>
  <c r="G1001" i="1"/>
  <c r="D1001" i="1"/>
  <c r="C1001" i="1"/>
  <c r="H1000" i="1"/>
  <c r="G1000" i="1"/>
  <c r="D1000" i="1"/>
  <c r="C1000" i="1"/>
  <c r="H999" i="1"/>
  <c r="G999" i="1"/>
  <c r="D999" i="1"/>
  <c r="C999" i="1"/>
  <c r="D998" i="1"/>
  <c r="G998" i="1" s="1"/>
  <c r="C998" i="1"/>
  <c r="D997" i="1"/>
  <c r="C997" i="1"/>
  <c r="D996" i="1"/>
  <c r="G996" i="1" s="1"/>
  <c r="C996" i="1"/>
  <c r="H995" i="1"/>
  <c r="G995" i="1"/>
  <c r="D995" i="1"/>
  <c r="C995" i="1"/>
  <c r="H994" i="1"/>
  <c r="G994" i="1"/>
  <c r="D994" i="1"/>
  <c r="C994" i="1"/>
  <c r="H993" i="1"/>
  <c r="D993" i="1"/>
  <c r="C993" i="1"/>
  <c r="H992" i="1"/>
  <c r="G992" i="1"/>
  <c r="D992" i="1"/>
  <c r="C992" i="1"/>
  <c r="D991" i="1"/>
  <c r="C991" i="1"/>
  <c r="D989" i="1"/>
  <c r="C989" i="1"/>
  <c r="H989" i="1" s="1"/>
  <c r="D988" i="1"/>
  <c r="C988" i="1"/>
  <c r="H988" i="1" s="1"/>
  <c r="H987" i="1"/>
  <c r="G987"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H805" i="1" s="1"/>
  <c r="C805" i="1"/>
  <c r="D804" i="1"/>
  <c r="C804" i="1"/>
  <c r="G804" i="1" s="1"/>
  <c r="D803" i="1"/>
  <c r="C803" i="1"/>
  <c r="G803" i="1" s="1"/>
  <c r="H802" i="1"/>
  <c r="D802" i="1"/>
  <c r="C802" i="1"/>
  <c r="G802" i="1" s="1"/>
  <c r="D801" i="1"/>
  <c r="H801" i="1" s="1"/>
  <c r="C801" i="1"/>
  <c r="D800" i="1"/>
  <c r="C800" i="1"/>
  <c r="G800" i="1" s="1"/>
  <c r="D799" i="1"/>
  <c r="C799" i="1"/>
  <c r="G799" i="1" s="1"/>
  <c r="H798" i="1"/>
  <c r="D798" i="1"/>
  <c r="C798" i="1"/>
  <c r="G798" i="1" s="1"/>
  <c r="D797" i="1"/>
  <c r="H797" i="1" s="1"/>
  <c r="C797" i="1"/>
  <c r="D796" i="1"/>
  <c r="C796" i="1"/>
  <c r="G796" i="1" s="1"/>
  <c r="D795" i="1"/>
  <c r="C795" i="1"/>
  <c r="G795" i="1" s="1"/>
  <c r="H794" i="1"/>
  <c r="D794" i="1"/>
  <c r="C794" i="1"/>
  <c r="G794" i="1" s="1"/>
  <c r="D793" i="1"/>
  <c r="H793" i="1" s="1"/>
  <c r="C793" i="1"/>
  <c r="D792" i="1"/>
  <c r="C792" i="1"/>
  <c r="G792" i="1" s="1"/>
  <c r="D791" i="1"/>
  <c r="C791" i="1"/>
  <c r="G791" i="1" s="1"/>
  <c r="H790" i="1"/>
  <c r="D790" i="1"/>
  <c r="C790" i="1"/>
  <c r="G790" i="1" s="1"/>
  <c r="D789" i="1"/>
  <c r="H789" i="1" s="1"/>
  <c r="C789" i="1"/>
  <c r="D788" i="1"/>
  <c r="C788" i="1"/>
  <c r="G788" i="1" s="1"/>
  <c r="D787" i="1"/>
  <c r="C787" i="1"/>
  <c r="G787" i="1" s="1"/>
  <c r="H786" i="1"/>
  <c r="D786" i="1"/>
  <c r="C786" i="1"/>
  <c r="G786" i="1" s="1"/>
  <c r="D785" i="1"/>
  <c r="H785" i="1" s="1"/>
  <c r="C785" i="1"/>
  <c r="D784" i="1"/>
  <c r="C784" i="1"/>
  <c r="G784" i="1" s="1"/>
  <c r="D783" i="1"/>
  <c r="C783" i="1"/>
  <c r="G783" i="1" s="1"/>
  <c r="H782" i="1"/>
  <c r="D782" i="1"/>
  <c r="C782" i="1"/>
  <c r="G782" i="1" s="1"/>
  <c r="D781" i="1"/>
  <c r="H781" i="1" s="1"/>
  <c r="C781" i="1"/>
  <c r="D780" i="1"/>
  <c r="C780" i="1"/>
  <c r="G780" i="1" s="1"/>
  <c r="D779" i="1"/>
  <c r="C779" i="1"/>
  <c r="G779" i="1" s="1"/>
  <c r="H778" i="1"/>
  <c r="D778" i="1"/>
  <c r="C778" i="1"/>
  <c r="G778" i="1" s="1"/>
  <c r="D777" i="1"/>
  <c r="H777" i="1" s="1"/>
  <c r="C777" i="1"/>
  <c r="D776" i="1"/>
  <c r="C776" i="1"/>
  <c r="G776" i="1" s="1"/>
  <c r="D775" i="1"/>
  <c r="C775" i="1"/>
  <c r="G775" i="1" s="1"/>
  <c r="H774" i="1"/>
  <c r="D774" i="1"/>
  <c r="C774" i="1"/>
  <c r="G774" i="1" s="1"/>
  <c r="D773" i="1"/>
  <c r="H773" i="1" s="1"/>
  <c r="C773" i="1"/>
  <c r="D772" i="1"/>
  <c r="C772" i="1"/>
  <c r="G772" i="1" s="1"/>
  <c r="D771" i="1"/>
  <c r="C771" i="1"/>
  <c r="G771" i="1" s="1"/>
  <c r="H770" i="1"/>
  <c r="D770" i="1"/>
  <c r="C770" i="1"/>
  <c r="G770" i="1" s="1"/>
  <c r="D769" i="1"/>
  <c r="H769" i="1" s="1"/>
  <c r="C769" i="1"/>
  <c r="D768" i="1"/>
  <c r="C768" i="1"/>
  <c r="G768" i="1" s="1"/>
  <c r="D767" i="1"/>
  <c r="C767" i="1"/>
  <c r="G767" i="1" s="1"/>
  <c r="H766" i="1"/>
  <c r="D766" i="1"/>
  <c r="C766" i="1"/>
  <c r="G766" i="1" s="1"/>
  <c r="D765" i="1"/>
  <c r="H765" i="1" s="1"/>
  <c r="C765" i="1"/>
  <c r="D764" i="1"/>
  <c r="C764" i="1"/>
  <c r="G764" i="1" s="1"/>
  <c r="D763" i="1"/>
  <c r="C763" i="1"/>
  <c r="G763" i="1" s="1"/>
  <c r="H762" i="1"/>
  <c r="D762" i="1"/>
  <c r="C762" i="1"/>
  <c r="G762" i="1" s="1"/>
  <c r="D761" i="1"/>
  <c r="H761" i="1" s="1"/>
  <c r="C761" i="1"/>
  <c r="D760" i="1"/>
  <c r="C760" i="1"/>
  <c r="G760" i="1" s="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C719" i="1"/>
  <c r="G719" i="1" s="1"/>
  <c r="H718" i="1"/>
  <c r="D718" i="1"/>
  <c r="C718" i="1"/>
  <c r="G718" i="1" s="1"/>
  <c r="H717" i="1"/>
  <c r="D717" i="1"/>
  <c r="C717" i="1"/>
  <c r="G717" i="1" s="1"/>
  <c r="D716" i="1"/>
  <c r="H716" i="1" s="1"/>
  <c r="C716" i="1"/>
  <c r="D715" i="1"/>
  <c r="C715" i="1"/>
  <c r="D714" i="1"/>
  <c r="C714" i="1"/>
  <c r="H713" i="1"/>
  <c r="D713" i="1"/>
  <c r="C713" i="1"/>
  <c r="G713" i="1" s="1"/>
  <c r="H712" i="1"/>
  <c r="D712" i="1"/>
  <c r="C712" i="1"/>
  <c r="G712" i="1" s="1"/>
  <c r="D711" i="1"/>
  <c r="C711" i="1"/>
  <c r="G711" i="1" s="1"/>
  <c r="H710" i="1"/>
  <c r="D710" i="1"/>
  <c r="C710" i="1"/>
  <c r="G710" i="1" s="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D669" i="1"/>
  <c r="C669" i="1"/>
  <c r="G669" i="1" s="1"/>
  <c r="D668" i="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D647" i="1"/>
  <c r="H647" i="1" s="1"/>
  <c r="C647" i="1"/>
  <c r="H646" i="1"/>
  <c r="D646" i="1"/>
  <c r="C646" i="1"/>
  <c r="G646" i="1" s="1"/>
  <c r="D645" i="1"/>
  <c r="C645" i="1"/>
  <c r="H644" i="1"/>
  <c r="D644" i="1"/>
  <c r="C644" i="1"/>
  <c r="H643" i="1"/>
  <c r="D643" i="1"/>
  <c r="C643" i="1"/>
  <c r="D642" i="1"/>
  <c r="C642" i="1"/>
  <c r="G642" i="1" s="1"/>
  <c r="H641" i="1"/>
  <c r="D641" i="1"/>
  <c r="C641" i="1"/>
  <c r="G641" i="1" s="1"/>
  <c r="D632" i="1"/>
  <c r="C632" i="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C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C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1" i="1"/>
  <c r="H406" i="1"/>
  <c r="G406" i="1"/>
  <c r="D406" i="1"/>
  <c r="C406"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D371" i="1"/>
  <c r="C371" i="1"/>
  <c r="D370" i="1"/>
  <c r="C370" i="1"/>
  <c r="H369" i="1"/>
  <c r="G369" i="1"/>
  <c r="D369" i="1"/>
  <c r="C369" i="1"/>
  <c r="H368" i="1"/>
  <c r="G368" i="1"/>
  <c r="D368" i="1"/>
  <c r="C368" i="1"/>
  <c r="D367" i="1"/>
  <c r="C367" i="1"/>
  <c r="G367" i="1" s="1"/>
  <c r="D366" i="1"/>
  <c r="C366" i="1"/>
  <c r="G366" i="1" s="1"/>
  <c r="D365" i="1"/>
  <c r="C365" i="1"/>
  <c r="G365" i="1" s="1"/>
  <c r="D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D354" i="1"/>
  <c r="C354" i="1"/>
  <c r="G354" i="1" s="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D290" i="1"/>
  <c r="G290" i="1" s="1"/>
  <c r="C290"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C210" i="1"/>
  <c r="G210" i="1" s="1"/>
  <c r="D209" i="1"/>
  <c r="C209" i="1"/>
  <c r="D208" i="1"/>
  <c r="C208" i="1"/>
  <c r="G208" i="1" s="1"/>
  <c r="H207" i="1"/>
  <c r="D207" i="1"/>
  <c r="C207" i="1"/>
  <c r="G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D189" i="1"/>
  <c r="C189" i="1"/>
  <c r="G189" i="1" s="1"/>
  <c r="D188" i="1"/>
  <c r="C188" i="1"/>
  <c r="H188" i="1" s="1"/>
  <c r="D187" i="1"/>
  <c r="C187" i="1"/>
  <c r="H187" i="1" s="1"/>
  <c r="D186" i="1"/>
  <c r="C186" i="1"/>
  <c r="G186" i="1" s="1"/>
  <c r="H185" i="1"/>
  <c r="G185" i="1"/>
  <c r="D185" i="1"/>
  <c r="C185" i="1"/>
  <c r="D184" i="1"/>
  <c r="C184" i="1"/>
  <c r="D183" i="1"/>
  <c r="C183" i="1"/>
  <c r="D182" i="1"/>
  <c r="H182" i="1" s="1"/>
  <c r="C182" i="1"/>
  <c r="D181" i="1"/>
  <c r="C181" i="1"/>
  <c r="H181" i="1" s="1"/>
  <c r="D180" i="1"/>
  <c r="C180" i="1"/>
  <c r="H180" i="1" s="1"/>
  <c r="D179" i="1"/>
  <c r="C179" i="1"/>
  <c r="D178" i="1"/>
  <c r="C178" i="1"/>
  <c r="D177" i="1"/>
  <c r="C177" i="1"/>
  <c r="G177" i="1" s="1"/>
  <c r="D176" i="1"/>
  <c r="C176" i="1"/>
  <c r="H176" i="1" s="1"/>
  <c r="D175" i="1"/>
  <c r="C175" i="1"/>
  <c r="H175" i="1" s="1"/>
  <c r="D174" i="1"/>
  <c r="C174" i="1"/>
  <c r="D173" i="1"/>
  <c r="D172" i="1"/>
  <c r="C172" i="1"/>
  <c r="H172" i="1" s="1"/>
  <c r="H171" i="1"/>
  <c r="G171" i="1"/>
  <c r="D171" i="1"/>
  <c r="C171" i="1"/>
  <c r="D170" i="1"/>
  <c r="C170" i="1"/>
  <c r="H170" i="1" s="1"/>
  <c r="D169" i="1"/>
  <c r="C169" i="1"/>
  <c r="H169" i="1" s="1"/>
  <c r="D168" i="1"/>
  <c r="C168" i="1"/>
  <c r="H168" i="1" s="1"/>
  <c r="D167" i="1"/>
  <c r="C167" i="1"/>
  <c r="D166" i="1"/>
  <c r="C166" i="1"/>
  <c r="H166" i="1" s="1"/>
  <c r="D165" i="1"/>
  <c r="C165" i="1"/>
  <c r="D164" i="1"/>
  <c r="C164" i="1"/>
  <c r="H164" i="1" s="1"/>
  <c r="D163" i="1"/>
  <c r="C163" i="1"/>
  <c r="H163" i="1" s="1"/>
  <c r="D162" i="1"/>
  <c r="C162" i="1"/>
  <c r="H162" i="1" s="1"/>
  <c r="D161" i="1"/>
  <c r="C161" i="1"/>
  <c r="H161" i="1" s="1"/>
  <c r="G158" i="1"/>
  <c r="D158" i="1"/>
  <c r="H158" i="1" s="1"/>
  <c r="C158" i="1"/>
  <c r="D157" i="1"/>
  <c r="C157" i="1"/>
  <c r="G157" i="1" s="1"/>
  <c r="D156" i="1"/>
  <c r="C156" i="1"/>
  <c r="H156" i="1" s="1"/>
  <c r="D155" i="1"/>
  <c r="C155" i="1"/>
  <c r="H155" i="1" s="1"/>
  <c r="D154" i="1"/>
  <c r="C154" i="1"/>
  <c r="H154" i="1" s="1"/>
  <c r="D153" i="1"/>
  <c r="C153" i="1"/>
  <c r="H153" i="1" s="1"/>
  <c r="D152" i="1"/>
  <c r="C152" i="1"/>
  <c r="H152" i="1" s="1"/>
  <c r="D151" i="1"/>
  <c r="C151" i="1"/>
  <c r="H151" i="1" s="1"/>
  <c r="D150" i="1"/>
  <c r="C150" i="1"/>
  <c r="H150" i="1" s="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D131" i="1"/>
  <c r="C131" i="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H123" i="1" s="1"/>
  <c r="D122" i="1"/>
  <c r="C122" i="1"/>
  <c r="H122"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G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H81" i="1"/>
  <c r="G81" i="1"/>
  <c r="D81" i="1"/>
  <c r="C81" i="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D51" i="1"/>
  <c r="C51" i="1"/>
  <c r="G51" i="1" s="1"/>
  <c r="D50" i="1"/>
  <c r="H49" i="1"/>
  <c r="G49" i="1"/>
  <c r="D49" i="1"/>
  <c r="C49" i="1"/>
  <c r="H48" i="1"/>
  <c r="D48" i="1"/>
  <c r="C48" i="1"/>
  <c r="G48" i="1" s="1"/>
  <c r="D47" i="1"/>
  <c r="H47" i="1" s="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576" i="1" l="1"/>
  <c r="G1576" i="1" s="1"/>
  <c r="G631" i="1"/>
  <c r="G632" i="1"/>
  <c r="H632" i="1"/>
  <c r="E238" i="5"/>
  <c r="G404" i="1"/>
  <c r="H405" i="1"/>
  <c r="E273" i="9"/>
  <c r="B273" i="9" s="1"/>
  <c r="H289" i="1"/>
  <c r="G411" i="1"/>
  <c r="E283" i="9"/>
  <c r="B283" i="9" s="1"/>
  <c r="H1224" i="1"/>
  <c r="H1232" i="1"/>
  <c r="H1226" i="1"/>
  <c r="H1218" i="1"/>
  <c r="E284" i="9"/>
  <c r="B284" i="9" s="1"/>
  <c r="G1226" i="1"/>
  <c r="H1532" i="1"/>
  <c r="H1531" i="1"/>
  <c r="H1563" i="1"/>
  <c r="H1536" i="1"/>
  <c r="G1578" i="1"/>
  <c r="G647" i="1"/>
  <c r="E38" i="7"/>
  <c r="G316" i="9" s="1"/>
  <c r="E316" i="9" s="1"/>
  <c r="H1491" i="1"/>
  <c r="G1483" i="1"/>
  <c r="F107" i="6"/>
  <c r="G405" i="1"/>
  <c r="G289" i="1"/>
  <c r="G412" i="1"/>
  <c r="H412" i="1"/>
  <c r="G288" i="1"/>
  <c r="C1469" i="1"/>
  <c r="C1470" i="1"/>
  <c r="H1241" i="1"/>
  <c r="H703" i="1"/>
  <c r="C351" i="1"/>
  <c r="F356" i="4"/>
  <c r="F225" i="9"/>
  <c r="B225" i="9" s="1"/>
  <c r="H186" i="1"/>
  <c r="H183" i="1"/>
  <c r="G181" i="1"/>
  <c r="G180" i="1"/>
  <c r="G179" i="1"/>
  <c r="G178" i="1"/>
  <c r="H177" i="1"/>
  <c r="E41" i="9"/>
  <c r="B41" i="9" s="1"/>
  <c r="H157" i="1"/>
  <c r="G123" i="1"/>
  <c r="H64" i="1"/>
  <c r="H65" i="1"/>
  <c r="H50" i="1"/>
  <c r="H51" i="1"/>
  <c r="F215" i="9"/>
  <c r="B215" i="9" s="1"/>
  <c r="E33" i="9"/>
  <c r="H1273" i="1"/>
  <c r="H1265" i="1"/>
  <c r="H1245" i="1"/>
  <c r="G1244" i="1"/>
  <c r="H1244" i="1"/>
  <c r="G1240" i="1"/>
  <c r="E291" i="9"/>
  <c r="B291" i="9" s="1"/>
  <c r="H1240" i="1"/>
  <c r="F259" i="5"/>
  <c r="G1236" i="1"/>
  <c r="H1236" i="1"/>
  <c r="G1232" i="1"/>
  <c r="G1228" i="1"/>
  <c r="F250" i="5"/>
  <c r="E245" i="5"/>
  <c r="D1222" i="1" s="1"/>
  <c r="F246" i="5"/>
  <c r="E282" i="9"/>
  <c r="B282" i="9" s="1"/>
  <c r="G1224" i="1"/>
  <c r="D245" i="5"/>
  <c r="F242" i="5"/>
  <c r="G1218" i="1"/>
  <c r="D1215" i="1"/>
  <c r="D1216" i="1"/>
  <c r="G1216" i="1" s="1"/>
  <c r="G1166" i="1"/>
  <c r="E309" i="9"/>
  <c r="B309" i="9" s="1"/>
  <c r="H1166" i="1"/>
  <c r="G1160" i="1"/>
  <c r="H1160" i="1"/>
  <c r="H1156" i="1"/>
  <c r="G1155" i="1"/>
  <c r="H1155" i="1"/>
  <c r="G1148" i="1"/>
  <c r="G1151" i="1"/>
  <c r="H1141" i="1"/>
  <c r="G1141" i="1"/>
  <c r="E289" i="9"/>
  <c r="B289" i="9" s="1"/>
  <c r="G1139" i="1"/>
  <c r="G1138" i="1"/>
  <c r="G1137" i="1"/>
  <c r="C1124" i="1"/>
  <c r="H1064" i="1"/>
  <c r="G1056" i="1"/>
  <c r="H1062" i="1"/>
  <c r="G1061" i="1"/>
  <c r="H1056" i="1"/>
  <c r="G1060" i="1"/>
  <c r="G1048" i="1"/>
  <c r="H1048" i="1"/>
  <c r="H1050" i="1"/>
  <c r="H1040" i="1"/>
  <c r="H1033" i="1"/>
  <c r="H1032" i="1"/>
  <c r="C1030" i="1"/>
  <c r="G1029" i="1"/>
  <c r="E12" i="5"/>
  <c r="D990" i="1" s="1"/>
  <c r="H1023" i="1"/>
  <c r="G1023" i="1"/>
  <c r="H1012" i="1"/>
  <c r="H1002" i="1"/>
  <c r="H997" i="1"/>
  <c r="G997" i="1"/>
  <c r="H998" i="1"/>
  <c r="H991" i="1"/>
  <c r="H996" i="1"/>
  <c r="G991" i="1"/>
  <c r="G993" i="1"/>
  <c r="H986" i="1"/>
  <c r="G989" i="1"/>
  <c r="G986" i="1"/>
  <c r="G988" i="1"/>
  <c r="E288" i="9"/>
  <c r="B288" i="9" s="1"/>
  <c r="E286" i="9"/>
  <c r="B286" i="9" s="1"/>
  <c r="E301" i="9"/>
  <c r="B301" i="9" s="1"/>
  <c r="E32" i="9"/>
  <c r="H1576" i="1"/>
  <c r="H1568" i="1"/>
  <c r="G1567" i="1"/>
  <c r="G1565" i="1"/>
  <c r="H1560" i="1"/>
  <c r="G1535" i="1"/>
  <c r="H1535" i="1"/>
  <c r="H1528" i="1"/>
  <c r="G1527" i="1"/>
  <c r="D49" i="8"/>
  <c r="C1524" i="1" s="1"/>
  <c r="H1523" i="1"/>
  <c r="G1519" i="1"/>
  <c r="H1520" i="1"/>
  <c r="H1504" i="1"/>
  <c r="G1499" i="1"/>
  <c r="G1503" i="1"/>
  <c r="H1486" i="1"/>
  <c r="E294" i="9"/>
  <c r="B294" i="9" s="1"/>
  <c r="E293" i="9"/>
  <c r="B293" i="9" s="1"/>
  <c r="E298" i="9"/>
  <c r="B298" i="9" s="1"/>
  <c r="E303" i="9"/>
  <c r="B303" i="9" s="1"/>
  <c r="H719" i="1"/>
  <c r="G716" i="1"/>
  <c r="G715" i="1"/>
  <c r="H715" i="1"/>
  <c r="E44" i="9"/>
  <c r="B44" i="9" s="1"/>
  <c r="G714" i="1"/>
  <c r="H714" i="1"/>
  <c r="H711" i="1"/>
  <c r="H709" i="1"/>
  <c r="G703" i="1"/>
  <c r="E38" i="9"/>
  <c r="B38" i="9" s="1"/>
  <c r="E30" i="9"/>
  <c r="B30" i="9" s="1"/>
  <c r="H669" i="1"/>
  <c r="G668" i="1"/>
  <c r="H668" i="1"/>
  <c r="G644" i="1"/>
  <c r="G643" i="1"/>
  <c r="G645" i="1"/>
  <c r="F652" i="4"/>
  <c r="H642" i="1"/>
  <c r="H645" i="1"/>
  <c r="G371" i="1"/>
  <c r="H371" i="1"/>
  <c r="G370" i="1"/>
  <c r="H370" i="1"/>
  <c r="G364" i="1"/>
  <c r="H367" i="1"/>
  <c r="H366" i="1"/>
  <c r="H365" i="1"/>
  <c r="E351" i="4"/>
  <c r="G413" i="1"/>
  <c r="H411" i="1"/>
  <c r="E643" i="4"/>
  <c r="D637" i="1" s="1"/>
  <c r="H210" i="1"/>
  <c r="G209" i="1"/>
  <c r="H209" i="1"/>
  <c r="H206" i="1"/>
  <c r="H208" i="1"/>
  <c r="G206" i="1"/>
  <c r="F210" i="4"/>
  <c r="D196" i="4"/>
  <c r="C192" i="1" s="1"/>
  <c r="G191" i="1"/>
  <c r="G188" i="1"/>
  <c r="H184" i="1"/>
  <c r="G184" i="1"/>
  <c r="G187" i="1"/>
  <c r="F188" i="4"/>
  <c r="G183" i="1"/>
  <c r="G182" i="1"/>
  <c r="F220" i="9"/>
  <c r="B220" i="9" s="1"/>
  <c r="H173" i="1"/>
  <c r="H179" i="1"/>
  <c r="F219" i="9"/>
  <c r="B219" i="9" s="1"/>
  <c r="E42" i="9"/>
  <c r="B42" i="9" s="1"/>
  <c r="H178" i="1"/>
  <c r="F177" i="4"/>
  <c r="G176" i="1"/>
  <c r="G175" i="1"/>
  <c r="H174" i="1"/>
  <c r="G173" i="1"/>
  <c r="G174" i="1"/>
  <c r="G172" i="1"/>
  <c r="G170" i="1"/>
  <c r="G169" i="1"/>
  <c r="G168" i="1"/>
  <c r="F169" i="4"/>
  <c r="H165" i="1"/>
  <c r="H167" i="1"/>
  <c r="G167" i="1"/>
  <c r="G165" i="1"/>
  <c r="G166" i="1"/>
  <c r="G164" i="1"/>
  <c r="G163" i="1"/>
  <c r="G162" i="1"/>
  <c r="H160" i="1"/>
  <c r="G160" i="1"/>
  <c r="G161" i="1"/>
  <c r="F159" i="4"/>
  <c r="G155" i="1"/>
  <c r="G156" i="1"/>
  <c r="E40" i="9"/>
  <c r="G154" i="1"/>
  <c r="G153" i="1"/>
  <c r="G152" i="1"/>
  <c r="G151" i="1"/>
  <c r="H149" i="1"/>
  <c r="F153" i="4"/>
  <c r="G149" i="1"/>
  <c r="G150" i="1"/>
  <c r="D152" i="4"/>
  <c r="C148" i="1" s="1"/>
  <c r="G135" i="1"/>
  <c r="H135" i="1"/>
  <c r="F139" i="4"/>
  <c r="G130" i="1"/>
  <c r="G131" i="1"/>
  <c r="H130" i="1"/>
  <c r="H131" i="1"/>
  <c r="F128" i="4"/>
  <c r="H121" i="1"/>
  <c r="D121" i="1"/>
  <c r="G121" i="1" s="1"/>
  <c r="H120" i="1"/>
  <c r="G120" i="1"/>
  <c r="G122" i="1"/>
  <c r="H108" i="1"/>
  <c r="G108" i="1"/>
  <c r="E106" i="4"/>
  <c r="D102" i="1" s="1"/>
  <c r="F112" i="4"/>
  <c r="F217" i="9"/>
  <c r="B217" i="9" s="1"/>
  <c r="G79" i="1"/>
  <c r="G83" i="1"/>
  <c r="G64" i="1"/>
  <c r="G65" i="1"/>
  <c r="F68" i="4"/>
  <c r="G50" i="1"/>
  <c r="G47" i="1"/>
  <c r="F51" i="4"/>
  <c r="G41" i="1"/>
  <c r="H41" i="1"/>
  <c r="G574" i="1"/>
  <c r="H809" i="1"/>
  <c r="G809" i="1"/>
  <c r="H815" i="1"/>
  <c r="G815" i="1"/>
  <c r="H821" i="1"/>
  <c r="G821" i="1"/>
  <c r="H827" i="1"/>
  <c r="G827" i="1"/>
  <c r="H833" i="1"/>
  <c r="G833" i="1"/>
  <c r="H837" i="1"/>
  <c r="G837" i="1"/>
  <c r="H845" i="1"/>
  <c r="G845" i="1"/>
  <c r="H851" i="1"/>
  <c r="G851" i="1"/>
  <c r="H863" i="1"/>
  <c r="G863" i="1"/>
  <c r="H871" i="1"/>
  <c r="G871" i="1"/>
  <c r="H877" i="1"/>
  <c r="G877" i="1"/>
  <c r="H883" i="1"/>
  <c r="G883" i="1"/>
  <c r="H889" i="1"/>
  <c r="G889" i="1"/>
  <c r="H895" i="1"/>
  <c r="G895" i="1"/>
  <c r="H901" i="1"/>
  <c r="G901" i="1"/>
  <c r="H907" i="1"/>
  <c r="G907" i="1"/>
  <c r="H913" i="1"/>
  <c r="G913" i="1"/>
  <c r="H917" i="1"/>
  <c r="G917" i="1"/>
  <c r="H923" i="1"/>
  <c r="G923" i="1"/>
  <c r="H927" i="1"/>
  <c r="G927" i="1"/>
  <c r="H933" i="1"/>
  <c r="G933" i="1"/>
  <c r="H939" i="1"/>
  <c r="G939" i="1"/>
  <c r="H943" i="1"/>
  <c r="G943" i="1"/>
  <c r="H949" i="1"/>
  <c r="G949" i="1"/>
  <c r="H957" i="1"/>
  <c r="G957" i="1"/>
  <c r="H967" i="1"/>
  <c r="G967" i="1"/>
  <c r="H973" i="1"/>
  <c r="G973" i="1"/>
  <c r="H977" i="1"/>
  <c r="G977" i="1"/>
  <c r="H981" i="1"/>
  <c r="G981" i="1"/>
  <c r="H983" i="1"/>
  <c r="G983" i="1"/>
  <c r="H1223" i="1"/>
  <c r="G1223" i="1"/>
  <c r="H1231" i="1"/>
  <c r="G1231" i="1"/>
  <c r="H1239" i="1"/>
  <c r="G1239" i="1"/>
  <c r="H1247" i="1"/>
  <c r="G1247" i="1"/>
  <c r="H1255" i="1"/>
  <c r="G1255" i="1"/>
  <c r="H1263" i="1"/>
  <c r="G1263" i="1"/>
  <c r="H1271" i="1"/>
  <c r="G1271" i="1"/>
  <c r="H1279" i="1"/>
  <c r="G1279" i="1"/>
  <c r="H1287" i="1"/>
  <c r="G1287" i="1"/>
  <c r="H1295" i="1"/>
  <c r="G1295" i="1"/>
  <c r="H1303" i="1"/>
  <c r="G1303" i="1"/>
  <c r="H1437" i="1"/>
  <c r="G1437" i="1"/>
  <c r="H1439" i="1"/>
  <c r="G1439" i="1"/>
  <c r="J1439" i="1"/>
  <c r="H1521" i="1"/>
  <c r="G1521" i="1"/>
  <c r="H1537" i="1"/>
  <c r="G1537" i="1"/>
  <c r="H811" i="1"/>
  <c r="G811" i="1"/>
  <c r="H819" i="1"/>
  <c r="G819" i="1"/>
  <c r="H825" i="1"/>
  <c r="G825" i="1"/>
  <c r="H831" i="1"/>
  <c r="G831" i="1"/>
  <c r="H839" i="1"/>
  <c r="G839" i="1"/>
  <c r="H847" i="1"/>
  <c r="G847" i="1"/>
  <c r="H853" i="1"/>
  <c r="G853" i="1"/>
  <c r="H859" i="1"/>
  <c r="G859" i="1"/>
  <c r="H867" i="1"/>
  <c r="G867" i="1"/>
  <c r="H873" i="1"/>
  <c r="G873" i="1"/>
  <c r="H879" i="1"/>
  <c r="G879" i="1"/>
  <c r="H885" i="1"/>
  <c r="G885" i="1"/>
  <c r="H891" i="1"/>
  <c r="G891" i="1"/>
  <c r="H897" i="1"/>
  <c r="G897" i="1"/>
  <c r="H905" i="1"/>
  <c r="G905" i="1"/>
  <c r="H915" i="1"/>
  <c r="G915" i="1"/>
  <c r="H921" i="1"/>
  <c r="G921" i="1"/>
  <c r="H929" i="1"/>
  <c r="G929" i="1"/>
  <c r="H937" i="1"/>
  <c r="G937" i="1"/>
  <c r="H945" i="1"/>
  <c r="G945" i="1"/>
  <c r="H953" i="1"/>
  <c r="G953" i="1"/>
  <c r="H965" i="1"/>
  <c r="G965" i="1"/>
  <c r="H971" i="1"/>
  <c r="G971" i="1"/>
  <c r="H979" i="1"/>
  <c r="G979" i="1"/>
  <c r="H1452" i="1"/>
  <c r="G1452" i="1"/>
  <c r="J1452" i="1"/>
  <c r="F45" i="4"/>
  <c r="D44" i="4"/>
  <c r="D3" i="1"/>
  <c r="H760" i="1"/>
  <c r="H764" i="1"/>
  <c r="H768" i="1"/>
  <c r="H772" i="1"/>
  <c r="H776" i="1"/>
  <c r="H780" i="1"/>
  <c r="H784" i="1"/>
  <c r="H788" i="1"/>
  <c r="H792" i="1"/>
  <c r="H796" i="1"/>
  <c r="H800" i="1"/>
  <c r="H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1410" i="1"/>
  <c r="G1410" i="1"/>
  <c r="H1412" i="1"/>
  <c r="G1412" i="1"/>
  <c r="H1414" i="1"/>
  <c r="G1414" i="1"/>
  <c r="H1416" i="1"/>
  <c r="G1416" i="1"/>
  <c r="H1418" i="1"/>
  <c r="G1418" i="1"/>
  <c r="H1420" i="1"/>
  <c r="G1420" i="1"/>
  <c r="H1422" i="1"/>
  <c r="G1422" i="1"/>
  <c r="H1485" i="1"/>
  <c r="G1485" i="1"/>
  <c r="H1490" i="1"/>
  <c r="G1490" i="1"/>
  <c r="H1509" i="1"/>
  <c r="G1509" i="1"/>
  <c r="H807" i="1"/>
  <c r="G807" i="1"/>
  <c r="H813" i="1"/>
  <c r="G813" i="1"/>
  <c r="H817" i="1"/>
  <c r="G817" i="1"/>
  <c r="H823" i="1"/>
  <c r="G823" i="1"/>
  <c r="H829" i="1"/>
  <c r="G829" i="1"/>
  <c r="H835" i="1"/>
  <c r="G835" i="1"/>
  <c r="H841" i="1"/>
  <c r="G841" i="1"/>
  <c r="H843" i="1"/>
  <c r="G843" i="1"/>
  <c r="H849" i="1"/>
  <c r="G849" i="1"/>
  <c r="H855" i="1"/>
  <c r="G855" i="1"/>
  <c r="H857" i="1"/>
  <c r="G857" i="1"/>
  <c r="H861" i="1"/>
  <c r="G861" i="1"/>
  <c r="H865" i="1"/>
  <c r="G865" i="1"/>
  <c r="H869" i="1"/>
  <c r="G869" i="1"/>
  <c r="H875" i="1"/>
  <c r="G875" i="1"/>
  <c r="H881" i="1"/>
  <c r="G881" i="1"/>
  <c r="H887" i="1"/>
  <c r="G887" i="1"/>
  <c r="H893" i="1"/>
  <c r="G893" i="1"/>
  <c r="H899" i="1"/>
  <c r="G899" i="1"/>
  <c r="H903" i="1"/>
  <c r="G903" i="1"/>
  <c r="H909" i="1"/>
  <c r="G909" i="1"/>
  <c r="H911" i="1"/>
  <c r="G911" i="1"/>
  <c r="H919" i="1"/>
  <c r="G919" i="1"/>
  <c r="H925" i="1"/>
  <c r="G925" i="1"/>
  <c r="H931" i="1"/>
  <c r="G931" i="1"/>
  <c r="H935" i="1"/>
  <c r="G935" i="1"/>
  <c r="H941" i="1"/>
  <c r="G941" i="1"/>
  <c r="H947" i="1"/>
  <c r="G947" i="1"/>
  <c r="H951" i="1"/>
  <c r="G951" i="1"/>
  <c r="H955" i="1"/>
  <c r="G955" i="1"/>
  <c r="H959" i="1"/>
  <c r="G959" i="1"/>
  <c r="H961" i="1"/>
  <c r="G961" i="1"/>
  <c r="H963" i="1"/>
  <c r="G963" i="1"/>
  <c r="H969" i="1"/>
  <c r="G969" i="1"/>
  <c r="H975" i="1"/>
  <c r="G975" i="1"/>
  <c r="H759" i="1"/>
  <c r="G761" i="1"/>
  <c r="H763" i="1"/>
  <c r="G765" i="1"/>
  <c r="H767" i="1"/>
  <c r="G769" i="1"/>
  <c r="H771" i="1"/>
  <c r="G773" i="1"/>
  <c r="H775" i="1"/>
  <c r="G777" i="1"/>
  <c r="H779" i="1"/>
  <c r="G781" i="1"/>
  <c r="H783" i="1"/>
  <c r="G785" i="1"/>
  <c r="H787" i="1"/>
  <c r="G789" i="1"/>
  <c r="H791" i="1"/>
  <c r="G793" i="1"/>
  <c r="H795" i="1"/>
  <c r="G797" i="1"/>
  <c r="H799" i="1"/>
  <c r="G801" i="1"/>
  <c r="H803" i="1"/>
  <c r="G805" i="1"/>
  <c r="H980" i="1"/>
  <c r="G980" i="1"/>
  <c r="H982" i="1"/>
  <c r="G982" i="1"/>
  <c r="H1213" i="1"/>
  <c r="G1213" i="1"/>
  <c r="H1219" i="1"/>
  <c r="G1219" i="1"/>
  <c r="H1227" i="1"/>
  <c r="G1227" i="1"/>
  <c r="H1235" i="1"/>
  <c r="G1235" i="1"/>
  <c r="H1243" i="1"/>
  <c r="G1243" i="1"/>
  <c r="H1251" i="1"/>
  <c r="G1251" i="1"/>
  <c r="H1259" i="1"/>
  <c r="G1259" i="1"/>
  <c r="H1267" i="1"/>
  <c r="G1267" i="1"/>
  <c r="H1275" i="1"/>
  <c r="G1275" i="1"/>
  <c r="H1283" i="1"/>
  <c r="G1283" i="1"/>
  <c r="H1291" i="1"/>
  <c r="G1291" i="1"/>
  <c r="H1299" i="1"/>
  <c r="G1299" i="1"/>
  <c r="H1307" i="1"/>
  <c r="G1307" i="1"/>
  <c r="H1309" i="1"/>
  <c r="G1309" i="1"/>
  <c r="H1311" i="1"/>
  <c r="G1311" i="1"/>
  <c r="H1313" i="1"/>
  <c r="G1313" i="1"/>
  <c r="H1315" i="1"/>
  <c r="G1315" i="1"/>
  <c r="H1317" i="1"/>
  <c r="G1317" i="1"/>
  <c r="H1319" i="1"/>
  <c r="G1319" i="1"/>
  <c r="H1321" i="1"/>
  <c r="G1321" i="1"/>
  <c r="H1323" i="1"/>
  <c r="G1323" i="1"/>
  <c r="H1325" i="1"/>
  <c r="G1325" i="1"/>
  <c r="H1327" i="1"/>
  <c r="G1327" i="1"/>
  <c r="H1443" i="1"/>
  <c r="G1443" i="1"/>
  <c r="I1443" i="1" s="1"/>
  <c r="J1443" i="1"/>
  <c r="H1455" i="1"/>
  <c r="G1455" i="1"/>
  <c r="I1455" i="1" s="1"/>
  <c r="J1455"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25" i="1"/>
  <c r="G1425" i="1"/>
  <c r="H1427" i="1"/>
  <c r="G1427" i="1"/>
  <c r="H1429" i="1"/>
  <c r="G1429" i="1"/>
  <c r="H1431" i="1"/>
  <c r="G1431" i="1"/>
  <c r="H1433" i="1"/>
  <c r="G1433" i="1"/>
  <c r="J1445" i="1"/>
  <c r="H1450" i="1"/>
  <c r="G1450" i="1"/>
  <c r="I1450" i="1" s="1"/>
  <c r="J1450" i="1"/>
  <c r="H1459" i="1"/>
  <c r="G1459" i="1"/>
  <c r="H1470" i="1"/>
  <c r="G1470" i="1"/>
  <c r="J1476" i="1"/>
  <c r="H1476" i="1"/>
  <c r="G1476" i="1"/>
  <c r="I1476" i="1" s="1"/>
  <c r="G1480" i="1"/>
  <c r="H1480" i="1"/>
  <c r="H1493" i="1"/>
  <c r="G1493" i="1"/>
  <c r="H1498" i="1"/>
  <c r="G1498" i="1"/>
  <c r="H1505" i="1"/>
  <c r="G1505" i="1"/>
  <c r="H1533" i="1"/>
  <c r="G1533" i="1"/>
  <c r="F317" i="4"/>
  <c r="D311" i="4"/>
  <c r="H1308" i="1"/>
  <c r="G1308" i="1"/>
  <c r="H1310" i="1"/>
  <c r="G1310" i="1"/>
  <c r="H1312" i="1"/>
  <c r="G1312" i="1"/>
  <c r="H1314" i="1"/>
  <c r="G1314" i="1"/>
  <c r="H1316" i="1"/>
  <c r="G1316" i="1"/>
  <c r="H1318" i="1"/>
  <c r="G1318" i="1"/>
  <c r="H1320" i="1"/>
  <c r="G1320" i="1"/>
  <c r="H1322" i="1"/>
  <c r="G1322" i="1"/>
  <c r="H1324" i="1"/>
  <c r="G1324" i="1"/>
  <c r="H1326" i="1"/>
  <c r="G1326" i="1"/>
  <c r="H1328" i="1"/>
  <c r="G1328" i="1"/>
  <c r="H1409" i="1"/>
  <c r="G1409" i="1"/>
  <c r="H1411" i="1"/>
  <c r="G1411" i="1"/>
  <c r="H1413" i="1"/>
  <c r="G1413" i="1"/>
  <c r="H1415" i="1"/>
  <c r="G1415" i="1"/>
  <c r="H1417" i="1"/>
  <c r="G1417" i="1"/>
  <c r="H1419" i="1"/>
  <c r="G1419" i="1"/>
  <c r="H1421" i="1"/>
  <c r="G1421" i="1"/>
  <c r="H1438" i="1"/>
  <c r="G1438" i="1"/>
  <c r="I1440" i="1"/>
  <c r="H1441" i="1"/>
  <c r="G1441" i="1"/>
  <c r="I1444" i="1"/>
  <c r="H1445" i="1"/>
  <c r="G1445" i="1"/>
  <c r="H1448" i="1"/>
  <c r="G1448" i="1"/>
  <c r="J1448" i="1"/>
  <c r="I1464" i="1"/>
  <c r="G1488" i="1"/>
  <c r="H1488" i="1"/>
  <c r="H1501" i="1"/>
  <c r="G1501" i="1"/>
  <c r="H1529" i="1"/>
  <c r="G1529" i="1"/>
  <c r="H1545" i="1"/>
  <c r="G1545" i="1"/>
  <c r="H1553" i="1"/>
  <c r="G1553" i="1"/>
  <c r="H1561" i="1"/>
  <c r="G1561" i="1"/>
  <c r="H1569" i="1"/>
  <c r="G1569" i="1"/>
  <c r="H1577" i="1"/>
  <c r="G1577" i="1"/>
  <c r="G183" i="9"/>
  <c r="E183" i="9" s="1"/>
  <c r="B183" i="9" s="1"/>
  <c r="F577" i="4"/>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24" i="1"/>
  <c r="G1424" i="1"/>
  <c r="H1426" i="1"/>
  <c r="G1426" i="1"/>
  <c r="H1428" i="1"/>
  <c r="G1428" i="1"/>
  <c r="H1430" i="1"/>
  <c r="G1430" i="1"/>
  <c r="H1432" i="1"/>
  <c r="G1432" i="1"/>
  <c r="H1434" i="1"/>
  <c r="G1434" i="1"/>
  <c r="J1441" i="1"/>
  <c r="H1446" i="1"/>
  <c r="G1446" i="1"/>
  <c r="I1446" i="1" s="1"/>
  <c r="J1446" i="1"/>
  <c r="J1465" i="1"/>
  <c r="H1465" i="1"/>
  <c r="G1465" i="1"/>
  <c r="I1465" i="1" s="1"/>
  <c r="J1471" i="1"/>
  <c r="H1471" i="1"/>
  <c r="G1471" i="1"/>
  <c r="H1475" i="1"/>
  <c r="G1475" i="1"/>
  <c r="H1482" i="1"/>
  <c r="G1482" i="1"/>
  <c r="G1496" i="1"/>
  <c r="H1496" i="1"/>
  <c r="H1513" i="1"/>
  <c r="G1513" i="1"/>
  <c r="H1525" i="1"/>
  <c r="G1525" i="1"/>
  <c r="H1541" i="1"/>
  <c r="G1541" i="1"/>
  <c r="F422" i="4"/>
  <c r="D421" i="4"/>
  <c r="F490" i="4"/>
  <c r="D484" i="4"/>
  <c r="J1462" i="1"/>
  <c r="J1466" i="1"/>
  <c r="J1472" i="1"/>
  <c r="J1477" i="1"/>
  <c r="F299" i="4"/>
  <c r="F563" i="4"/>
  <c r="D529" i="4"/>
  <c r="J1440" i="1"/>
  <c r="J1442" i="1"/>
  <c r="J1444" i="1"/>
  <c r="J1457" i="1"/>
  <c r="G1502" i="1"/>
  <c r="G1506" i="1"/>
  <c r="G1510" i="1"/>
  <c r="G1514" i="1"/>
  <c r="G1522" i="1"/>
  <c r="G1526" i="1"/>
  <c r="G1530" i="1"/>
  <c r="G1534" i="1"/>
  <c r="G1538" i="1"/>
  <c r="G1542" i="1"/>
  <c r="H1550" i="1"/>
  <c r="G1550" i="1"/>
  <c r="H1558" i="1"/>
  <c r="G1558" i="1"/>
  <c r="H1566" i="1"/>
  <c r="G1566" i="1"/>
  <c r="H1574" i="1"/>
  <c r="G1574" i="1"/>
  <c r="F83" i="4"/>
  <c r="E82" i="4"/>
  <c r="D78" i="1" s="1"/>
  <c r="F124" i="4"/>
  <c r="F134" i="4"/>
  <c r="D133" i="4"/>
  <c r="G186" i="9"/>
  <c r="E186" i="9" s="1"/>
  <c r="B186" i="9" s="1"/>
  <c r="F273" i="4"/>
  <c r="D263" i="4"/>
  <c r="F463" i="4"/>
  <c r="D459" i="4"/>
  <c r="D42" i="8"/>
  <c r="G275" i="9"/>
  <c r="E275" i="9" s="1"/>
  <c r="B275" i="9" s="1"/>
  <c r="G179" i="9"/>
  <c r="E179" i="9" s="1"/>
  <c r="B179" i="9" s="1"/>
  <c r="G175" i="9"/>
  <c r="E175" i="9" s="1"/>
  <c r="B175" i="9" s="1"/>
  <c r="G171" i="9"/>
  <c r="E171" i="9" s="1"/>
  <c r="B171" i="9" s="1"/>
  <c r="G167" i="9"/>
  <c r="E167" i="9" s="1"/>
  <c r="B167" i="9" s="1"/>
  <c r="G170" i="9"/>
  <c r="E170" i="9" s="1"/>
  <c r="B170" i="9" s="1"/>
  <c r="G1454" i="1"/>
  <c r="G1456" i="1"/>
  <c r="I1456" i="1" s="1"/>
  <c r="G1460" i="1"/>
  <c r="I1460" i="1" s="1"/>
  <c r="G1462" i="1"/>
  <c r="I1462" i="1" s="1"/>
  <c r="H1464" i="1"/>
  <c r="J1464" i="1"/>
  <c r="G1466" i="1"/>
  <c r="I1466" i="1" s="1"/>
  <c r="H1468" i="1"/>
  <c r="I1468" i="1" s="1"/>
  <c r="J1468" i="1"/>
  <c r="G1472" i="1"/>
  <c r="I1472" i="1" s="1"/>
  <c r="H1474" i="1"/>
  <c r="I1474" i="1" s="1"/>
  <c r="J1474" i="1"/>
  <c r="G1477" i="1"/>
  <c r="I1477" i="1" s="1"/>
  <c r="H1479" i="1"/>
  <c r="I1479" i="1" s="1"/>
  <c r="J1479" i="1"/>
  <c r="G1481" i="1"/>
  <c r="H1484" i="1"/>
  <c r="G1489" i="1"/>
  <c r="H1492" i="1"/>
  <c r="G1497" i="1"/>
  <c r="H1500" i="1"/>
  <c r="G1548" i="1"/>
  <c r="H1548" i="1"/>
  <c r="G1556" i="1"/>
  <c r="H1556" i="1"/>
  <c r="G1564" i="1"/>
  <c r="H1564" i="1"/>
  <c r="G1572" i="1"/>
  <c r="H1572" i="1"/>
  <c r="G1580" i="1"/>
  <c r="H1580" i="1"/>
  <c r="F17" i="4"/>
  <c r="G178" i="9"/>
  <c r="E178" i="9" s="1"/>
  <c r="B178" i="9" s="1"/>
  <c r="E263" i="4"/>
  <c r="D259" i="1" s="1"/>
  <c r="H143" i="9"/>
  <c r="E593" i="4"/>
  <c r="D587" i="1" s="1"/>
  <c r="H587" i="1" s="1"/>
  <c r="F198" i="5"/>
  <c r="D190" i="5"/>
  <c r="G187" i="9"/>
  <c r="E187" i="9" s="1"/>
  <c r="B187" i="9" s="1"/>
  <c r="D7" i="4"/>
  <c r="F196" i="4"/>
  <c r="D224" i="4"/>
  <c r="F231" i="4"/>
  <c r="F345" i="4"/>
  <c r="D344" i="4"/>
  <c r="F417" i="4"/>
  <c r="D644" i="4"/>
  <c r="F70" i="5"/>
  <c r="D69" i="5"/>
  <c r="H290" i="9"/>
  <c r="E87" i="5"/>
  <c r="H308" i="9"/>
  <c r="E176" i="5"/>
  <c r="I24" i="3"/>
  <c r="D43" i="8"/>
  <c r="D50" i="4"/>
  <c r="E163" i="4"/>
  <c r="D159" i="1" s="1"/>
  <c r="E298" i="4"/>
  <c r="F351" i="4"/>
  <c r="F369" i="4"/>
  <c r="D363" i="4"/>
  <c r="D350" i="4" s="1"/>
  <c r="F478" i="4"/>
  <c r="D472" i="4"/>
  <c r="F516" i="4"/>
  <c r="D515" i="4"/>
  <c r="F568" i="4"/>
  <c r="D567" i="4"/>
  <c r="E580" i="4"/>
  <c r="D574" i="1" s="1"/>
  <c r="H574" i="1" s="1"/>
  <c r="F626" i="4"/>
  <c r="D625" i="4"/>
  <c r="D12" i="5"/>
  <c r="D7" i="5" s="1"/>
  <c r="F45" i="5"/>
  <c r="F239" i="5"/>
  <c r="E5" i="7"/>
  <c r="G174" i="9"/>
  <c r="E174" i="9" s="1"/>
  <c r="B174" i="9" s="1"/>
  <c r="F8" i="4"/>
  <c r="E50" i="4"/>
  <c r="D46" i="1" s="1"/>
  <c r="D106" i="4"/>
  <c r="F125" i="4"/>
  <c r="F140" i="4"/>
  <c r="E152" i="4"/>
  <c r="F164" i="4"/>
  <c r="D163" i="4"/>
  <c r="E196" i="4"/>
  <c r="D192" i="1" s="1"/>
  <c r="F397" i="4"/>
  <c r="D396" i="4"/>
  <c r="F418" i="4"/>
  <c r="E421" i="4"/>
  <c r="G143" i="9"/>
  <c r="E143" i="9" s="1"/>
  <c r="B143" i="9" s="1"/>
  <c r="F603" i="4"/>
  <c r="D238" i="5"/>
  <c r="B24" i="9"/>
  <c r="B28" i="9"/>
  <c r="B32" i="9"/>
  <c r="B36" i="9"/>
  <c r="B40" i="9"/>
  <c r="B48" i="9"/>
  <c r="B52" i="9"/>
  <c r="B56" i="9"/>
  <c r="B60" i="9"/>
  <c r="B64" i="9"/>
  <c r="B68" i="9"/>
  <c r="B72" i="9"/>
  <c r="B76" i="9"/>
  <c r="B80" i="9"/>
  <c r="B84" i="9"/>
  <c r="B88" i="9"/>
  <c r="B92" i="9"/>
  <c r="B96" i="9"/>
  <c r="B100" i="9"/>
  <c r="B104" i="9"/>
  <c r="B108" i="9"/>
  <c r="B112" i="9"/>
  <c r="B116" i="9"/>
  <c r="B120" i="9"/>
  <c r="B124" i="9"/>
  <c r="B128" i="9"/>
  <c r="D643" i="4"/>
  <c r="E644" i="4"/>
  <c r="D638" i="1" s="1"/>
  <c r="D118" i="5"/>
  <c r="F36" i="6"/>
  <c r="D35" i="6"/>
  <c r="F122" i="6"/>
  <c r="D114"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B137" i="9"/>
  <c r="B299" i="9"/>
  <c r="F8" i="5"/>
  <c r="D177" i="5"/>
  <c r="F180" i="5"/>
  <c r="F207" i="5"/>
  <c r="D206" i="5"/>
  <c r="F5" i="6"/>
  <c r="E35" i="6"/>
  <c r="F130" i="6"/>
  <c r="D129" i="6"/>
  <c r="B25" i="9"/>
  <c r="B29" i="9"/>
  <c r="B33" i="9"/>
  <c r="B37" i="9"/>
  <c r="B45" i="9"/>
  <c r="B49" i="9"/>
  <c r="B53" i="9"/>
  <c r="B57" i="9"/>
  <c r="B61" i="9"/>
  <c r="B65" i="9"/>
  <c r="B69" i="9"/>
  <c r="B73" i="9"/>
  <c r="B77" i="9"/>
  <c r="B81" i="9"/>
  <c r="B85" i="9"/>
  <c r="B89" i="9"/>
  <c r="B93" i="9"/>
  <c r="B97" i="9"/>
  <c r="B101" i="9"/>
  <c r="B105" i="9"/>
  <c r="B109" i="9"/>
  <c r="B113" i="9"/>
  <c r="B117" i="9"/>
  <c r="B121" i="9"/>
  <c r="B125" i="9"/>
  <c r="B136" i="9"/>
  <c r="B145" i="9"/>
  <c r="B149" i="9"/>
  <c r="B153" i="9"/>
  <c r="B157" i="9"/>
  <c r="B214"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6" i="9"/>
  <c r="E166" i="9" s="1"/>
  <c r="B166" i="9" s="1"/>
  <c r="H165" i="9"/>
  <c r="M213" i="9"/>
  <c r="G192" i="9"/>
  <c r="E192" i="9" s="1"/>
  <c r="B192" i="9" s="1"/>
  <c r="G165" i="9"/>
  <c r="E165" i="9" s="1"/>
  <c r="B165" i="9" s="1"/>
  <c r="G164" i="9"/>
  <c r="E164" i="9" s="1"/>
  <c r="B164" i="9" s="1"/>
  <c r="G163" i="9"/>
  <c r="E163" i="9" s="1"/>
  <c r="B163" i="9" s="1"/>
  <c r="G162" i="9"/>
  <c r="E162" i="9" s="1"/>
  <c r="B162" i="9" s="1"/>
  <c r="G161" i="9"/>
  <c r="E161" i="9" s="1"/>
  <c r="B161" i="9" s="1"/>
  <c r="I10" i="9"/>
  <c r="B140" i="9"/>
  <c r="B144" i="9"/>
  <c r="B148" i="9"/>
  <c r="B152" i="9"/>
  <c r="B156" i="9"/>
  <c r="B160" i="9"/>
  <c r="G169" i="9"/>
  <c r="E169" i="9" s="1"/>
  <c r="B169" i="9" s="1"/>
  <c r="G173" i="9"/>
  <c r="E173" i="9" s="1"/>
  <c r="B173" i="9" s="1"/>
  <c r="G177" i="9"/>
  <c r="E177" i="9" s="1"/>
  <c r="B177" i="9" s="1"/>
  <c r="G181" i="9"/>
  <c r="E181" i="9" s="1"/>
  <c r="B181" i="9" s="1"/>
  <c r="G185" i="9"/>
  <c r="E185" i="9" s="1"/>
  <c r="B185" i="9" s="1"/>
  <c r="G189" i="9"/>
  <c r="E189" i="9" s="1"/>
  <c r="B189" i="9" s="1"/>
  <c r="E290" i="9"/>
  <c r="B290" i="9" s="1"/>
  <c r="E132" i="9"/>
  <c r="B132"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G188" i="9"/>
  <c r="E188" i="9" s="1"/>
  <c r="B188" i="9" s="1"/>
  <c r="B216" i="9"/>
  <c r="F227" i="9"/>
  <c r="B227" i="9" s="1"/>
  <c r="B232" i="9"/>
  <c r="F243" i="9"/>
  <c r="B243" i="9" s="1"/>
  <c r="B248" i="9"/>
  <c r="F259" i="9"/>
  <c r="B259" i="9" s="1"/>
  <c r="B264" i="9"/>
  <c r="F277" i="9"/>
  <c r="B228" i="9"/>
  <c r="B236" i="9"/>
  <c r="B244" i="9"/>
  <c r="B252" i="9"/>
  <c r="B260" i="9"/>
  <c r="B268" i="9"/>
  <c r="F218" i="9"/>
  <c r="B218" i="9" s="1"/>
  <c r="F226" i="9"/>
  <c r="B226" i="9" s="1"/>
  <c r="F234" i="9"/>
  <c r="B234" i="9" s="1"/>
  <c r="F242" i="9"/>
  <c r="B242" i="9" s="1"/>
  <c r="F250" i="9"/>
  <c r="B250" i="9" s="1"/>
  <c r="F258" i="9"/>
  <c r="B258" i="9" s="1"/>
  <c r="F266" i="9"/>
  <c r="B266" i="9" s="1"/>
  <c r="B295" i="9"/>
  <c r="D1469" i="1" l="1"/>
  <c r="I31" i="3"/>
  <c r="G351" i="1"/>
  <c r="H351" i="1"/>
  <c r="E237" i="5"/>
  <c r="E175" i="5" s="1"/>
  <c r="D1152" i="1" s="1"/>
  <c r="F245" i="5"/>
  <c r="C1222" i="1"/>
  <c r="H1216" i="1"/>
  <c r="H19" i="9"/>
  <c r="E19" i="9" s="1"/>
  <c r="B19" i="9" s="1"/>
  <c r="H1124" i="1"/>
  <c r="G1124" i="1"/>
  <c r="H1030" i="1"/>
  <c r="G1030" i="1"/>
  <c r="E7" i="5"/>
  <c r="D985" i="1" s="1"/>
  <c r="I20" i="3"/>
  <c r="G1524" i="1"/>
  <c r="H1524" i="1"/>
  <c r="E350" i="4"/>
  <c r="D345" i="1" s="1"/>
  <c r="D346" i="1"/>
  <c r="E408" i="4"/>
  <c r="D403" i="1" s="1"/>
  <c r="D151" i="4"/>
  <c r="D289" i="4" s="1"/>
  <c r="F152" i="4"/>
  <c r="F7" i="5"/>
  <c r="H20" i="3"/>
  <c r="C985" i="1"/>
  <c r="H25" i="3"/>
  <c r="F35" i="6"/>
  <c r="C1329" i="1"/>
  <c r="F567" i="4"/>
  <c r="C561" i="1"/>
  <c r="F50" i="4"/>
  <c r="C46" i="1"/>
  <c r="E68" i="5"/>
  <c r="D1065" i="1"/>
  <c r="F644" i="4"/>
  <c r="C638" i="1"/>
  <c r="F459" i="4"/>
  <c r="C453" i="1"/>
  <c r="G78" i="1"/>
  <c r="H78" i="1"/>
  <c r="I25" i="3"/>
  <c r="D1329" i="1"/>
  <c r="F238" i="5"/>
  <c r="D237" i="5"/>
  <c r="C1215" i="1"/>
  <c r="E420" i="4"/>
  <c r="D415" i="1"/>
  <c r="G192" i="1"/>
  <c r="H192" i="1"/>
  <c r="I29" i="3"/>
  <c r="D1436" i="1"/>
  <c r="F625" i="4"/>
  <c r="C619" i="1"/>
  <c r="I35" i="3"/>
  <c r="C1518" i="1"/>
  <c r="E141" i="6"/>
  <c r="F224" i="4"/>
  <c r="C220" i="1"/>
  <c r="G310" i="9"/>
  <c r="E310" i="9" s="1"/>
  <c r="B310" i="9" s="1"/>
  <c r="F190" i="5"/>
  <c r="C1167" i="1"/>
  <c r="F133" i="4"/>
  <c r="C129" i="1"/>
  <c r="E6" i="4"/>
  <c r="G311" i="9"/>
  <c r="E311" i="9" s="1"/>
  <c r="B311" i="9" s="1"/>
  <c r="F206" i="5"/>
  <c r="C1183" i="1"/>
  <c r="F643" i="4"/>
  <c r="C637" i="1"/>
  <c r="E151" i="4"/>
  <c r="D148" i="1"/>
  <c r="K1451" i="9"/>
  <c r="G314" i="9"/>
  <c r="E314" i="9" s="1"/>
  <c r="B314" i="9" s="1"/>
  <c r="I34" i="3"/>
  <c r="C1517" i="1"/>
  <c r="F263" i="4"/>
  <c r="C259" i="1"/>
  <c r="G21" i="9"/>
  <c r="E528" i="4"/>
  <c r="F484" i="4"/>
  <c r="C478" i="1"/>
  <c r="F82" i="4"/>
  <c r="I1448" i="1"/>
  <c r="I1459" i="1"/>
  <c r="I1439" i="1"/>
  <c r="F12" i="5"/>
  <c r="C990" i="1"/>
  <c r="F472" i="4"/>
  <c r="C466" i="1"/>
  <c r="C345" i="1"/>
  <c r="F529" i="4"/>
  <c r="D528" i="4"/>
  <c r="C523" i="1"/>
  <c r="D420" i="4"/>
  <c r="F421" i="4"/>
  <c r="C415" i="1"/>
  <c r="F311" i="4"/>
  <c r="C306" i="1"/>
  <c r="F213" i="9"/>
  <c r="B213" i="9" s="1"/>
  <c r="F114" i="6"/>
  <c r="H27" i="3"/>
  <c r="C1408" i="1"/>
  <c r="F118" i="5"/>
  <c r="C1096" i="1"/>
  <c r="F163" i="4"/>
  <c r="C159" i="1"/>
  <c r="F515" i="4"/>
  <c r="C509" i="1"/>
  <c r="F363" i="4"/>
  <c r="C358" i="1"/>
  <c r="D293" i="1"/>
  <c r="B316" i="9"/>
  <c r="E315" i="9"/>
  <c r="I10" i="3" s="1"/>
  <c r="I22" i="3"/>
  <c r="D1153" i="1"/>
  <c r="D68" i="5"/>
  <c r="F69" i="5"/>
  <c r="C1047" i="1"/>
  <c r="F344" i="4"/>
  <c r="C339" i="1"/>
  <c r="F129" i="6"/>
  <c r="C1423" i="1"/>
  <c r="D141" i="6"/>
  <c r="G308" i="9"/>
  <c r="E308" i="9" s="1"/>
  <c r="B308" i="9" s="1"/>
  <c r="F177" i="5"/>
  <c r="C1154" i="1"/>
  <c r="D176" i="5"/>
  <c r="F396" i="4"/>
  <c r="C391" i="1"/>
  <c r="F106" i="4"/>
  <c r="C102" i="1"/>
  <c r="D6" i="4"/>
  <c r="F7" i="4"/>
  <c r="C3" i="1"/>
  <c r="G313" i="9"/>
  <c r="E313" i="9" s="1"/>
  <c r="H21" i="9"/>
  <c r="D298" i="4"/>
  <c r="I1471" i="1"/>
  <c r="I1441" i="1"/>
  <c r="F44" i="4"/>
  <c r="C40" i="1"/>
  <c r="I1452" i="1"/>
  <c r="G587" i="1"/>
  <c r="H1469" i="1" l="1"/>
  <c r="G1469" i="1"/>
  <c r="H17" i="3"/>
  <c r="C147" i="1"/>
  <c r="I23" i="3"/>
  <c r="D1214" i="1"/>
  <c r="G1222" i="1"/>
  <c r="H1222" i="1"/>
  <c r="E407" i="4"/>
  <c r="D402" i="1" s="1"/>
  <c r="H346" i="1"/>
  <c r="G346" i="1"/>
  <c r="F350" i="4"/>
  <c r="G3" i="1"/>
  <c r="H3" i="1"/>
  <c r="F176" i="5"/>
  <c r="D175" i="5"/>
  <c r="H22" i="3"/>
  <c r="C1153" i="1"/>
  <c r="F68" i="5"/>
  <c r="H21" i="3"/>
  <c r="C1046" i="1"/>
  <c r="G358" i="1"/>
  <c r="H358" i="1"/>
  <c r="F420" i="4"/>
  <c r="D635" i="4"/>
  <c r="C414" i="1"/>
  <c r="F237" i="5"/>
  <c r="H23" i="3"/>
  <c r="C1214" i="1"/>
  <c r="G102" i="1"/>
  <c r="H102" i="1"/>
  <c r="F141" i="6"/>
  <c r="H28" i="3"/>
  <c r="C1435" i="1"/>
  <c r="G339" i="1"/>
  <c r="H339" i="1"/>
  <c r="G159" i="1"/>
  <c r="H159" i="1"/>
  <c r="H1408" i="1"/>
  <c r="G1408" i="1"/>
  <c r="G306" i="1"/>
  <c r="H306" i="1"/>
  <c r="G345" i="1"/>
  <c r="H345" i="1"/>
  <c r="E412" i="4"/>
  <c r="I16" i="3"/>
  <c r="D2" i="1"/>
  <c r="I28" i="3"/>
  <c r="D1435" i="1"/>
  <c r="G638" i="1"/>
  <c r="H638" i="1"/>
  <c r="G46" i="1"/>
  <c r="H46" i="1"/>
  <c r="H1329" i="1"/>
  <c r="G1329" i="1"/>
  <c r="H9" i="3"/>
  <c r="D291" i="4"/>
  <c r="D413" i="4"/>
  <c r="C285" i="1"/>
  <c r="G40" i="1"/>
  <c r="H40" i="1"/>
  <c r="F298" i="4"/>
  <c r="D407" i="4"/>
  <c r="C293" i="1"/>
  <c r="H1154" i="1"/>
  <c r="G1154" i="1"/>
  <c r="H1423" i="1"/>
  <c r="G1423" i="1"/>
  <c r="G523" i="1"/>
  <c r="H523" i="1"/>
  <c r="G990" i="1"/>
  <c r="H990" i="1"/>
  <c r="E636" i="4"/>
  <c r="D630" i="1" s="1"/>
  <c r="D522" i="1"/>
  <c r="H1517" i="1"/>
  <c r="G1517" i="1"/>
  <c r="H11" i="3"/>
  <c r="G148" i="1"/>
  <c r="H148" i="1"/>
  <c r="H1183" i="1"/>
  <c r="G1183" i="1"/>
  <c r="G129" i="1"/>
  <c r="H129" i="1"/>
  <c r="H1518" i="1"/>
  <c r="G1518" i="1"/>
  <c r="H1436" i="1"/>
  <c r="G1436" i="1"/>
  <c r="D290" i="4"/>
  <c r="D412" i="4"/>
  <c r="F6" i="4"/>
  <c r="H16" i="3"/>
  <c r="C2" i="1"/>
  <c r="G391" i="1"/>
  <c r="H391" i="1"/>
  <c r="H1047" i="1"/>
  <c r="G1047" i="1"/>
  <c r="G509" i="1"/>
  <c r="H509" i="1"/>
  <c r="G1096" i="1"/>
  <c r="H1096" i="1"/>
  <c r="G415" i="1"/>
  <c r="H415" i="1"/>
  <c r="D636" i="4"/>
  <c r="F528" i="4"/>
  <c r="C522" i="1"/>
  <c r="D408" i="4"/>
  <c r="E21" i="9"/>
  <c r="I17" i="3"/>
  <c r="E289" i="4"/>
  <c r="D147" i="1"/>
  <c r="G220" i="1"/>
  <c r="H220" i="1"/>
  <c r="E635" i="4"/>
  <c r="D629" i="1" s="1"/>
  <c r="D414" i="1"/>
  <c r="G453" i="1"/>
  <c r="H453" i="1"/>
  <c r="H1065" i="1"/>
  <c r="G1065" i="1"/>
  <c r="G561" i="1"/>
  <c r="H561" i="1"/>
  <c r="D6" i="5"/>
  <c r="F151" i="4"/>
  <c r="E312" i="9"/>
  <c r="B313" i="9"/>
  <c r="G318" i="9"/>
  <c r="E318" i="9" s="1"/>
  <c r="G466" i="1"/>
  <c r="H466" i="1"/>
  <c r="G478" i="1"/>
  <c r="H478" i="1"/>
  <c r="G259" i="1"/>
  <c r="H259" i="1"/>
  <c r="G637" i="1"/>
  <c r="H637" i="1"/>
  <c r="G1167" i="1"/>
  <c r="H1167" i="1"/>
  <c r="G619" i="1"/>
  <c r="H619" i="1"/>
  <c r="H1215" i="1"/>
  <c r="G1215" i="1"/>
  <c r="I21" i="3"/>
  <c r="D1046" i="1"/>
  <c r="E6" i="5"/>
  <c r="H985" i="1"/>
  <c r="G985" i="1"/>
  <c r="G147" i="1" l="1"/>
  <c r="H147" i="1"/>
  <c r="E291" i="4"/>
  <c r="D287" i="1" s="1"/>
  <c r="E413" i="4"/>
  <c r="E414" i="4" s="1"/>
  <c r="D409" i="1" s="1"/>
  <c r="D285" i="1"/>
  <c r="G285" i="1" s="1"/>
  <c r="B21" i="9"/>
  <c r="F636" i="4"/>
  <c r="C630" i="1"/>
  <c r="G293" i="1"/>
  <c r="H293" i="1"/>
  <c r="F291" i="4"/>
  <c r="C287" i="1"/>
  <c r="H1435" i="1"/>
  <c r="G1435" i="1"/>
  <c r="G414" i="1"/>
  <c r="H414" i="1"/>
  <c r="H1153" i="1"/>
  <c r="G1153" i="1"/>
  <c r="E317" i="9"/>
  <c r="I9" i="3" s="1"/>
  <c r="B318" i="9"/>
  <c r="G285" i="9"/>
  <c r="E285" i="9" s="1"/>
  <c r="B285" i="9" s="1"/>
  <c r="C984" i="1"/>
  <c r="G278" i="9"/>
  <c r="F6" i="5"/>
  <c r="G522" i="1"/>
  <c r="H522" i="1"/>
  <c r="D639" i="4"/>
  <c r="D414" i="4"/>
  <c r="F412" i="4"/>
  <c r="C407" i="1"/>
  <c r="D640" i="4"/>
  <c r="D415" i="4"/>
  <c r="C408" i="1"/>
  <c r="F175" i="5"/>
  <c r="C1152" i="1"/>
  <c r="G2" i="1"/>
  <c r="H2" i="1"/>
  <c r="C286" i="1"/>
  <c r="N3" i="9"/>
  <c r="I11" i="3"/>
  <c r="F289" i="4"/>
  <c r="E290" i="4"/>
  <c r="D286" i="1" s="1"/>
  <c r="H278" i="9"/>
  <c r="D984" i="1"/>
  <c r="F408" i="4"/>
  <c r="C403" i="1"/>
  <c r="F407" i="4"/>
  <c r="C402" i="1"/>
  <c r="K3" i="9"/>
  <c r="E639" i="4"/>
  <c r="D407" i="1"/>
  <c r="H1214" i="1"/>
  <c r="G1214" i="1"/>
  <c r="F635" i="4"/>
  <c r="C629" i="1"/>
  <c r="H1046" i="1"/>
  <c r="G1046" i="1"/>
  <c r="E278" i="9" l="1"/>
  <c r="E277" i="9" s="1"/>
  <c r="F413" i="4"/>
  <c r="H285" i="1"/>
  <c r="F290" i="4"/>
  <c r="D633" i="1"/>
  <c r="G402" i="1"/>
  <c r="H402" i="1"/>
  <c r="D642" i="4"/>
  <c r="C634" i="1"/>
  <c r="F639" i="4"/>
  <c r="D641" i="4"/>
  <c r="C633" i="1"/>
  <c r="G630" i="1"/>
  <c r="H630" i="1"/>
  <c r="G629" i="1"/>
  <c r="H629" i="1"/>
  <c r="G407" i="1"/>
  <c r="H407" i="1"/>
  <c r="H8" i="3"/>
  <c r="H984" i="1"/>
  <c r="G984" i="1"/>
  <c r="E640" i="4"/>
  <c r="E641" i="4" s="1"/>
  <c r="E415" i="4"/>
  <c r="D410" i="1" s="1"/>
  <c r="D408" i="1"/>
  <c r="H408" i="1" s="1"/>
  <c r="H1152" i="1"/>
  <c r="G1152" i="1"/>
  <c r="F415" i="4"/>
  <c r="C410" i="1"/>
  <c r="F414" i="4"/>
  <c r="C409" i="1"/>
  <c r="G287" i="1"/>
  <c r="H287" i="1"/>
  <c r="G403" i="1"/>
  <c r="H403" i="1"/>
  <c r="G286" i="1"/>
  <c r="H286" i="1"/>
  <c r="B278" i="9" l="1"/>
  <c r="F640" i="4"/>
  <c r="D635" i="1"/>
  <c r="M3" i="9"/>
  <c r="I8" i="3"/>
  <c r="G408" i="1"/>
  <c r="F641" i="4"/>
  <c r="D645" i="4"/>
  <c r="C635" i="1"/>
  <c r="D646" i="4"/>
  <c r="F642" i="4"/>
  <c r="C636" i="1"/>
  <c r="G410" i="1"/>
  <c r="H410" i="1"/>
  <c r="G633" i="1"/>
  <c r="H633" i="1"/>
  <c r="G409" i="1"/>
  <c r="H409" i="1"/>
  <c r="E642" i="4"/>
  <c r="D634" i="1"/>
  <c r="G634" i="1" s="1"/>
  <c r="E646" i="4" l="1"/>
  <c r="F646" i="4" s="1"/>
  <c r="D636" i="1"/>
  <c r="G636" i="1" s="1"/>
  <c r="G635" i="1"/>
  <c r="H635" i="1"/>
  <c r="F645" i="4"/>
  <c r="H18" i="3"/>
  <c r="C639" i="1"/>
  <c r="H634" i="1"/>
  <c r="H19" i="3"/>
  <c r="C640" i="1"/>
  <c r="E645" i="4"/>
  <c r="H636" i="1" l="1"/>
  <c r="I18" i="3"/>
  <c r="D639" i="1"/>
  <c r="I19" i="3"/>
  <c r="D640" i="1"/>
  <c r="G640" i="1" s="1"/>
  <c r="G276" i="9"/>
  <c r="E276" i="9" s="1"/>
  <c r="B276" i="9" s="1"/>
  <c r="H7" i="3" l="1"/>
  <c r="J3" i="9" s="1"/>
  <c r="H639" i="1"/>
  <c r="H640" i="1"/>
  <c r="G639" i="1"/>
  <c r="M272" i="9" l="1"/>
  <c r="L272" i="9"/>
  <c r="H274" i="9"/>
  <c r="H18" i="9"/>
  <c r="G274" i="9"/>
  <c r="G18" i="9"/>
  <c r="G15" i="9"/>
  <c r="J8" i="9"/>
  <c r="M16" i="9"/>
  <c r="H15" i="9"/>
  <c r="J11" i="9"/>
  <c r="I9" i="9"/>
  <c r="K10" i="9"/>
  <c r="J17" i="9"/>
  <c r="J5" i="9"/>
  <c r="K9" i="9"/>
  <c r="L15" i="9"/>
  <c r="I8" i="9"/>
  <c r="K7" i="9"/>
  <c r="J7" i="9"/>
  <c r="I6" i="9"/>
  <c r="K12" i="9"/>
  <c r="K5" i="9"/>
  <c r="J10" i="9"/>
  <c r="H17" i="9"/>
  <c r="I12" i="9"/>
  <c r="I7" i="9"/>
  <c r="K13" i="9"/>
  <c r="H16" i="9"/>
  <c r="G17" i="9"/>
  <c r="I17" i="9"/>
  <c r="K6" i="9"/>
  <c r="M15" i="9"/>
  <c r="I5" i="9"/>
  <c r="K8" i="9"/>
  <c r="J13" i="9"/>
  <c r="J6" i="9"/>
  <c r="I11" i="9"/>
  <c r="L16" i="9"/>
  <c r="G16" i="9"/>
  <c r="J12" i="9"/>
  <c r="K11" i="9"/>
  <c r="I13" i="9"/>
  <c r="J9" i="9"/>
  <c r="E10" i="9" l="1"/>
  <c r="B10" i="9" s="1"/>
  <c r="E16" i="9"/>
  <c r="F16" i="9"/>
  <c r="F272" i="9"/>
  <c r="F20" i="9" s="1"/>
  <c r="E15" i="9"/>
  <c r="E9" i="9"/>
  <c r="B9" i="9" s="1"/>
  <c r="E5" i="9"/>
  <c r="E17" i="9"/>
  <c r="B17" i="9" s="1"/>
  <c r="E12" i="9"/>
  <c r="B12" i="9" s="1"/>
  <c r="E8" i="9"/>
  <c r="B8" i="9" s="1"/>
  <c r="E18" i="9"/>
  <c r="B18" i="9" s="1"/>
  <c r="E13" i="9"/>
  <c r="B13" i="9" s="1"/>
  <c r="E7" i="9"/>
  <c r="B7" i="9" s="1"/>
  <c r="E11" i="9"/>
  <c r="B11" i="9" s="1"/>
  <c r="E6" i="9"/>
  <c r="B6" i="9" s="1"/>
  <c r="F15" i="9"/>
  <c r="E274" i="9"/>
  <c r="B272" i="9" l="1"/>
  <c r="B16" i="9"/>
  <c r="F14" i="9"/>
  <c r="F3" i="9" s="1"/>
  <c r="B274" i="9"/>
  <c r="E20" i="9"/>
  <c r="I7" i="3" s="1"/>
  <c r="B5" i="9"/>
  <c r="E4" i="9"/>
  <c r="E1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<sst xmlns="http://schemas.openxmlformats.org/spreadsheetml/2006/main" count="4374" uniqueCount="3427">
  <si>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</si>
  <si>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</si>
  <si>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</si>
  <si>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</si>
  <si>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</si>
  <si>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</si>
  <si>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</si>
  <si>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</si>
  <si>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</si>
  <si>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</si>
  <si>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</si>
  <si>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</si>
  <si>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</si>
  <si>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</si>
  <si>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</si>
  <si>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</si>
  <si>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</si>
  <si>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</si>
  <si>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</si>
  <si>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</si>
  <si>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</si>
  <si>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</si>
  <si>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</si>
  <si>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</si>
  <si>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</si>
  <si>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</si>
  <si>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</si>
  <si>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</si>
  <si>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</si>
  <si>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</si>
  <si>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</si>
  <si>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Hrvatsko narodno kazalište Ivana pl. Zajca Rijeka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</si>
  <si>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</si>
  <si>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</si>
  <si>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</si>
  <si>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</si>
  <si>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</si>
  <si>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</si>
  <si>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</si>
  <si>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</si>
  <si>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</si>
  <si>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</si>
  <si>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</si>
  <si>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</si>
  <si>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</si>
  <si>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</si>
  <si>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</si>
  <si>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</si>
  <si>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</si>
  <si>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31067 - Hrvatsko narodno kazalište Ivana pl. Zajca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</si>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</sst>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7968989.8799999999</v>
      </c>
      <c r="D2" s="6">
        <f>'PR-RAS'!E6</f>
        <v>10225302.42</v>
      </c>
      <c r="E2" s="6">
        <v>0</v>
      </c>
      <c r="F2" s="6">
        <v>0</v>
      </c>
      <c r="G2" s="7">
        <f t="shared" ref="G2:G264" si="0">(B2/1000)*(C2*1+D2*2)</f>
        <v>28419.594720000001</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783386.97</v>
      </c>
      <c r="D46" s="1">
        <f>'PR-RAS'!E50</f>
        <v>1276115.8700000001</v>
      </c>
      <c r="E46" s="1">
        <v>0</v>
      </c>
      <c r="F46" s="1">
        <v>0</v>
      </c>
      <c r="G46" s="2">
        <f t="shared" si="0"/>
        <v>150102.84195</v>
      </c>
      <c r="H46" s="2">
        <f t="shared" si="1"/>
        <v>0.15999999991618097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137800</v>
      </c>
      <c r="D47" s="1">
        <f>'PR-RAS'!E51</f>
        <v>146886.76999999999</v>
      </c>
      <c r="E47" s="1">
        <v>0</v>
      </c>
      <c r="F47" s="1">
        <v>0</v>
      </c>
      <c r="G47" s="2">
        <f t="shared" si="0"/>
        <v>19852.382839999998</v>
      </c>
      <c r="H47" s="2">
        <f t="shared" si="1"/>
        <v>0.23000000001047738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137800</v>
      </c>
      <c r="D48" s="1">
        <f>'PR-RAS'!E52</f>
        <v>146886.76999999999</v>
      </c>
      <c r="E48" s="1">
        <v>0</v>
      </c>
      <c r="F48" s="1">
        <v>0</v>
      </c>
      <c r="G48" s="2">
        <f t="shared" si="0"/>
        <v>20283.95638</v>
      </c>
      <c r="H48" s="2">
        <f t="shared" si="1"/>
        <v>0.23000000001047738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64855.1</v>
      </c>
      <c r="D50" s="1">
        <f>'PR-RAS'!E54</f>
        <v>114855.1</v>
      </c>
      <c r="E50" s="1">
        <v>0</v>
      </c>
      <c r="F50" s="1">
        <v>0</v>
      </c>
      <c r="G50" s="2">
        <f t="shared" si="0"/>
        <v>14433.699699999999</v>
      </c>
      <c r="H50" s="2">
        <f t="shared" si="1"/>
        <v>0.20000000000436557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64855.1</v>
      </c>
      <c r="D51" s="1">
        <f>'PR-RAS'!E55</f>
        <v>114855.1</v>
      </c>
      <c r="E51" s="1">
        <v>0</v>
      </c>
      <c r="F51" s="1">
        <v>0</v>
      </c>
      <c r="G51" s="2">
        <f t="shared" si="0"/>
        <v>14728.264999999999</v>
      </c>
      <c r="H51" s="2">
        <f t="shared" si="1"/>
        <v>0.20000000000436557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580731.87</v>
      </c>
      <c r="D64" s="1">
        <f>'PR-RAS'!E68</f>
        <v>1014374</v>
      </c>
      <c r="E64" s="1">
        <v>0</v>
      </c>
      <c r="F64" s="1">
        <v>0</v>
      </c>
      <c r="G64" s="2">
        <f t="shared" si="0"/>
        <v>164397.23181</v>
      </c>
      <c r="H64" s="2">
        <f t="shared" si="1"/>
        <v>0.13000000000465661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580731.87</v>
      </c>
      <c r="D65" s="1">
        <f>'PR-RAS'!E69</f>
        <v>1014374</v>
      </c>
      <c r="E65" s="1">
        <v>0</v>
      </c>
      <c r="F65" s="1">
        <v>0</v>
      </c>
      <c r="G65" s="2">
        <f t="shared" si="0"/>
        <v>167006.71168000001</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43.55</v>
      </c>
      <c r="D78" s="1">
        <f>'PR-RAS'!E82</f>
        <v>0</v>
      </c>
      <c r="E78" s="1">
        <v>0</v>
      </c>
      <c r="F78" s="1">
        <v>0</v>
      </c>
      <c r="G78" s="2">
        <f t="shared" si="0"/>
        <v>3.3533499999999998</v>
      </c>
      <c r="H78" s="2">
        <f t="shared" si="1"/>
        <v>0.45000000000000284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43.55</v>
      </c>
      <c r="D79" s="1">
        <f>'PR-RAS'!E83</f>
        <v>0</v>
      </c>
      <c r="E79" s="1">
        <v>0</v>
      </c>
      <c r="F79" s="1">
        <v>0</v>
      </c>
      <c r="G79" s="2">
        <f t="shared" si="0"/>
        <v>3.3968999999999996</v>
      </c>
      <c r="H79" s="2">
        <f t="shared" si="1"/>
        <v>0.45000000000000284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43.54</v>
      </c>
      <c r="D83" s="1">
        <f>'PR-RAS'!E87</f>
        <v>0</v>
      </c>
      <c r="E83" s="1">
        <v>0</v>
      </c>
      <c r="F83" s="1">
        <v>0</v>
      </c>
      <c r="G83" s="2">
        <f t="shared" si="0"/>
        <v>3.5702799999999999</v>
      </c>
      <c r="H83" s="2">
        <f t="shared" si="1"/>
        <v>0.46000000000000085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486184.94</v>
      </c>
      <c r="D102" s="1">
        <f>'PR-RAS'!E106</f>
        <v>595700.56000000006</v>
      </c>
      <c r="E102" s="1">
        <v>0</v>
      </c>
      <c r="F102" s="1">
        <v>0</v>
      </c>
      <c r="G102" s="2">
        <f t="shared" si="0"/>
        <v>169436.19206000003</v>
      </c>
      <c r="H102" s="2">
        <f t="shared" si="1"/>
        <v>0.49999999994179234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486184.94</v>
      </c>
      <c r="D108" s="1">
        <f>'PR-RAS'!E112</f>
        <v>595700.56000000006</v>
      </c>
      <c r="E108" s="1">
        <v>0</v>
      </c>
      <c r="F108" s="1">
        <v>0</v>
      </c>
      <c r="G108" s="2">
        <f t="shared" si="0"/>
        <v>179501.70842000001</v>
      </c>
      <c r="H108" s="2">
        <f t="shared" si="1"/>
        <v>0.49999999994179234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486184.94</v>
      </c>
      <c r="D113" s="1">
        <f>'PR-RAS'!E117</f>
        <v>595700.56000000006</v>
      </c>
      <c r="E113" s="1">
        <v>0</v>
      </c>
      <c r="F113" s="1">
        <v>0</v>
      </c>
      <c r="G113" s="2">
        <f t="shared" si="0"/>
        <v>187889.63872000002</v>
      </c>
      <c r="H113" s="2">
        <f t="shared" si="1"/>
        <v>0.49999999994179234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394450.69</v>
      </c>
      <c r="D120" s="1">
        <f>'PR-RAS'!E124</f>
        <v>287570.94</v>
      </c>
      <c r="E120" s="1">
        <v>0</v>
      </c>
      <c r="F120" s="1">
        <v>0</v>
      </c>
      <c r="G120" s="2">
        <f t="shared" si="0"/>
        <v>115381.51583</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381530.69</v>
      </c>
      <c r="D121" s="1">
        <f>'PR-RAS'!E125</f>
        <v>266319.94</v>
      </c>
      <c r="E121" s="1">
        <v>0</v>
      </c>
      <c r="F121" s="1">
        <v>0</v>
      </c>
      <c r="G121" s="2">
        <f t="shared" si="0"/>
        <v>109700.4684</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4749.8</v>
      </c>
      <c r="D122" s="1">
        <f>'PR-RAS'!E126</f>
        <v>6414</v>
      </c>
      <c r="E122" s="1">
        <v>0</v>
      </c>
      <c r="F122" s="1">
        <v>0</v>
      </c>
      <c r="G122" s="2">
        <f t="shared" si="0"/>
        <v>2126.9137999999998</v>
      </c>
      <c r="H122" s="2">
        <f t="shared" si="1"/>
        <v>0.1999999999998181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376780.89</v>
      </c>
      <c r="D123" s="1">
        <f>'PR-RAS'!E127</f>
        <v>259905.94</v>
      </c>
      <c r="E123" s="1">
        <v>0</v>
      </c>
      <c r="F123" s="1">
        <v>0</v>
      </c>
      <c r="G123" s="2">
        <f t="shared" si="0"/>
        <v>109384.31793999999</v>
      </c>
      <c r="H123" s="2">
        <f t="shared" si="1"/>
        <v>0.16999999998370185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12920</v>
      </c>
      <c r="D124" s="1">
        <f>'PR-RAS'!E128</f>
        <v>21251</v>
      </c>
      <c r="E124" s="1">
        <v>0</v>
      </c>
      <c r="F124" s="1">
        <v>0</v>
      </c>
      <c r="G124" s="2">
        <f t="shared" si="0"/>
        <v>6816.9059999999999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11945</v>
      </c>
      <c r="D125" s="1">
        <f>'PR-RAS'!E129</f>
        <v>20441</v>
      </c>
      <c r="E125" s="1">
        <v>0</v>
      </c>
      <c r="F125" s="1">
        <v>0</v>
      </c>
      <c r="G125" s="2">
        <f t="shared" si="0"/>
        <v>6550.5479999999998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975</v>
      </c>
      <c r="D126" s="1">
        <f>'PR-RAS'!E130</f>
        <v>810</v>
      </c>
      <c r="E126" s="1">
        <v>0</v>
      </c>
      <c r="F126" s="1">
        <v>0</v>
      </c>
      <c r="G126" s="2">
        <f t="shared" si="0"/>
        <v>324.375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6270793.1799999997</v>
      </c>
      <c r="D129" s="1">
        <f>'PR-RAS'!E133</f>
        <v>8061631.7299999995</v>
      </c>
      <c r="E129" s="1">
        <v>0</v>
      </c>
      <c r="F129" s="1">
        <v>0</v>
      </c>
      <c r="G129" s="2">
        <f t="shared" si="0"/>
        <v>2866439.2499200003</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6270793.1799999997</v>
      </c>
      <c r="D130" s="1">
        <f>'PR-RAS'!E134</f>
        <v>8061631.7299999995</v>
      </c>
      <c r="E130" s="1">
        <v>0</v>
      </c>
      <c r="F130" s="1">
        <v>0</v>
      </c>
      <c r="G130" s="2">
        <f t="shared" si="0"/>
        <v>2888833.3065599999</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6270793.1799999997</v>
      </c>
      <c r="D131" s="1">
        <f>'PR-RAS'!E135</f>
        <v>8049088.5199999996</v>
      </c>
      <c r="E131" s="1">
        <v>0</v>
      </c>
      <c r="F131" s="1">
        <v>0</v>
      </c>
      <c r="G131" s="2">
        <f t="shared" si="0"/>
        <v>2907966.1285999999</v>
      </c>
      <c r="H131" s="2">
        <f t="shared" si="1"/>
        <v>0.66000000014901161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12543.21</v>
      </c>
      <c r="E132" s="1">
        <v>0</v>
      </c>
      <c r="F132" s="1">
        <v>0</v>
      </c>
      <c r="G132" s="2">
        <f t="shared" si="0"/>
        <v>3286.3210199999999</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34130.550000000003</v>
      </c>
      <c r="D135" s="1">
        <f>'PR-RAS'!E139</f>
        <v>4283.32</v>
      </c>
      <c r="E135" s="1">
        <v>0</v>
      </c>
      <c r="F135" s="1">
        <v>0</v>
      </c>
      <c r="G135" s="2">
        <f t="shared" si="0"/>
        <v>5721.4234600000009</v>
      </c>
      <c r="H135" s="2">
        <f t="shared" si="1"/>
        <v>0.76999999999679858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34130.550000000003</v>
      </c>
      <c r="D146" s="1">
        <f>'PR-RAS'!E150</f>
        <v>4283.32</v>
      </c>
      <c r="E146" s="1">
        <v>0</v>
      </c>
      <c r="F146" s="1">
        <v>0</v>
      </c>
      <c r="G146" s="2">
        <f t="shared" si="0"/>
        <v>6191.0925500000003</v>
      </c>
      <c r="H146" s="2">
        <f t="shared" si="1"/>
        <v>0.76999999999679858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7809980.6300000008</v>
      </c>
      <c r="D147" s="1">
        <f>'PR-RAS'!E151</f>
        <v>10761634.359999999</v>
      </c>
      <c r="E147" s="1">
        <v>0</v>
      </c>
      <c r="F147" s="1">
        <v>0</v>
      </c>
      <c r="G147" s="2">
        <f t="shared" si="0"/>
        <v>4282654.4051000001</v>
      </c>
      <c r="H147" s="2">
        <f t="shared" si="1"/>
        <v>0.72999999858438969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5478447.8700000001</v>
      </c>
      <c r="D148" s="1">
        <f>'PR-RAS'!E152</f>
        <v>7816680.2000000002</v>
      </c>
      <c r="E148" s="1">
        <v>0</v>
      </c>
      <c r="F148" s="1">
        <v>0</v>
      </c>
      <c r="G148" s="2">
        <f t="shared" si="0"/>
        <v>3103435.8156899996</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4252828.1100000003</v>
      </c>
      <c r="D149" s="1">
        <f>'PR-RAS'!E153</f>
        <v>6140861.5700000003</v>
      </c>
      <c r="E149" s="1">
        <v>0</v>
      </c>
      <c r="F149" s="1">
        <v>0</v>
      </c>
      <c r="G149" s="2">
        <f t="shared" si="0"/>
        <v>2447113.585</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4143347.64</v>
      </c>
      <c r="D150" s="1">
        <f>'PR-RAS'!E154</f>
        <v>5947653.4199999999</v>
      </c>
      <c r="E150" s="1">
        <v>0</v>
      </c>
      <c r="F150" s="1">
        <v>0</v>
      </c>
      <c r="G150" s="2">
        <f t="shared" si="0"/>
        <v>2389759.5175199998</v>
      </c>
      <c r="H150" s="2">
        <f t="shared" si="1"/>
        <v>0.77999999979510903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162.66</v>
      </c>
      <c r="D151" s="1">
        <f>'PR-RAS'!E155</f>
        <v>0</v>
      </c>
      <c r="E151" s="1">
        <v>0</v>
      </c>
      <c r="F151" s="1">
        <v>0</v>
      </c>
      <c r="G151" s="2">
        <f t="shared" si="0"/>
        <v>24.398999999999997</v>
      </c>
      <c r="H151" s="2">
        <f t="shared" si="1"/>
        <v>0.34000000000000341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62379.13</v>
      </c>
      <c r="D152" s="1">
        <f>'PR-RAS'!E156</f>
        <v>121642.69</v>
      </c>
      <c r="E152" s="1">
        <v>0</v>
      </c>
      <c r="F152" s="1">
        <v>0</v>
      </c>
      <c r="G152" s="2">
        <f t="shared" si="0"/>
        <v>46155.341009999996</v>
      </c>
      <c r="H152" s="2">
        <f t="shared" si="1"/>
        <v>0.43999999999505235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46938.68</v>
      </c>
      <c r="D153" s="1">
        <f>'PR-RAS'!E157</f>
        <v>71565.460000000006</v>
      </c>
      <c r="E153" s="1">
        <v>0</v>
      </c>
      <c r="F153" s="1">
        <v>0</v>
      </c>
      <c r="G153" s="2">
        <f t="shared" si="0"/>
        <v>28890.5792</v>
      </c>
      <c r="H153" s="2">
        <f t="shared" si="1"/>
        <v>0.7800000000061118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465829.29</v>
      </c>
      <c r="D154" s="1">
        <f>'PR-RAS'!E158</f>
        <v>574759.44999999995</v>
      </c>
      <c r="E154" s="1">
        <v>0</v>
      </c>
      <c r="F154" s="1">
        <v>0</v>
      </c>
      <c r="G154" s="2">
        <f t="shared" si="0"/>
        <v>247148.27307</v>
      </c>
      <c r="H154" s="2">
        <f t="shared" si="1"/>
        <v>0.73999999993247911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759790.47</v>
      </c>
      <c r="D155" s="1">
        <f>'PR-RAS'!E159</f>
        <v>1101059.18</v>
      </c>
      <c r="E155" s="1">
        <v>0</v>
      </c>
      <c r="F155" s="1">
        <v>0</v>
      </c>
      <c r="G155" s="2">
        <f t="shared" si="0"/>
        <v>456133.95981999999</v>
      </c>
      <c r="H155" s="2">
        <f t="shared" si="1"/>
        <v>0.64999999990686774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103264.03</v>
      </c>
      <c r="D156" s="1">
        <f>'PR-RAS'!E160</f>
        <v>133223.65</v>
      </c>
      <c r="E156" s="1">
        <v>0</v>
      </c>
      <c r="F156" s="1">
        <v>0</v>
      </c>
      <c r="G156" s="2">
        <f t="shared" si="0"/>
        <v>57305.256149999994</v>
      </c>
      <c r="H156" s="2">
        <f t="shared" si="1"/>
        <v>0.38000000000465661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656526.43999999994</v>
      </c>
      <c r="D157" s="1">
        <f>'PR-RAS'!E161</f>
        <v>967658.26</v>
      </c>
      <c r="E157" s="1">
        <v>0</v>
      </c>
      <c r="F157" s="1">
        <v>0</v>
      </c>
      <c r="G157" s="2">
        <f t="shared" si="0"/>
        <v>404327.50176000001</v>
      </c>
      <c r="H157" s="2">
        <f t="shared" si="1"/>
        <v>0.69999999995343387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177.27</v>
      </c>
      <c r="E158" s="1">
        <v>0</v>
      </c>
      <c r="F158" s="1">
        <v>0</v>
      </c>
      <c r="G158" s="2">
        <f t="shared" si="0"/>
        <v>55.662780000000005</v>
      </c>
      <c r="H158" s="2">
        <f t="shared" si="1"/>
        <v>0.27000000000001023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2319146.5900000003</v>
      </c>
      <c r="D159" s="1">
        <f>'PR-RAS'!E163</f>
        <v>2938584.65</v>
      </c>
      <c r="E159" s="1">
        <v>0</v>
      </c>
      <c r="F159" s="1">
        <v>0</v>
      </c>
      <c r="G159" s="2">
        <f t="shared" si="0"/>
        <v>1295017.9106200002</v>
      </c>
      <c r="H159" s="2">
        <f t="shared" si="1"/>
        <v>0.75999999977648258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361278.12</v>
      </c>
      <c r="D160" s="1">
        <f>'PR-RAS'!E164</f>
        <v>392704.82</v>
      </c>
      <c r="E160" s="1">
        <v>0</v>
      </c>
      <c r="F160" s="1">
        <v>0</v>
      </c>
      <c r="G160" s="2">
        <f t="shared" si="0"/>
        <v>182323.35384</v>
      </c>
      <c r="H160" s="2">
        <f t="shared" si="1"/>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153201.12</v>
      </c>
      <c r="D161" s="1">
        <f>'PR-RAS'!E165</f>
        <v>157618.35999999999</v>
      </c>
      <c r="E161" s="1">
        <v>0</v>
      </c>
      <c r="F161" s="1">
        <v>0</v>
      </c>
      <c r="G161" s="2">
        <f t="shared" si="0"/>
        <v>74950.054399999994</v>
      </c>
      <c r="H161" s="2">
        <f t="shared" si="1"/>
        <v>0.47999999998137355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155972.66</v>
      </c>
      <c r="D162" s="1">
        <f>'PR-RAS'!E166</f>
        <v>163035.18</v>
      </c>
      <c r="E162" s="1">
        <v>0</v>
      </c>
      <c r="F162" s="1">
        <v>0</v>
      </c>
      <c r="G162" s="2">
        <f t="shared" si="0"/>
        <v>77608.926220000008</v>
      </c>
      <c r="H162" s="2">
        <f t="shared" si="1"/>
        <v>0.51999999998952262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1671.93</v>
      </c>
      <c r="D163" s="1">
        <f>'PR-RAS'!E167</f>
        <v>1914.71</v>
      </c>
      <c r="E163" s="1">
        <v>0</v>
      </c>
      <c r="F163" s="1">
        <v>0</v>
      </c>
      <c r="G163" s="2">
        <f t="shared" si="0"/>
        <v>891.21870000000013</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50432.41</v>
      </c>
      <c r="D164" s="1">
        <f>'PR-RAS'!E168</f>
        <v>70136.570000000007</v>
      </c>
      <c r="E164" s="1">
        <v>0</v>
      </c>
      <c r="F164" s="1">
        <v>0</v>
      </c>
      <c r="G164" s="2">
        <f t="shared" si="0"/>
        <v>31085.004650000003</v>
      </c>
      <c r="H164" s="2">
        <f t="shared" si="1"/>
        <v>0.83999999999650754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402985.25000000006</v>
      </c>
      <c r="D165" s="1">
        <f>'PR-RAS'!E169</f>
        <v>425713.81000000006</v>
      </c>
      <c r="E165" s="1">
        <v>0</v>
      </c>
      <c r="F165" s="1">
        <v>0</v>
      </c>
      <c r="G165" s="2">
        <f t="shared" si="0"/>
        <v>205723.71068000002</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29587.4</v>
      </c>
      <c r="D166" s="1">
        <f>'PR-RAS'!E170</f>
        <v>33407.919999999998</v>
      </c>
      <c r="E166" s="1">
        <v>0</v>
      </c>
      <c r="F166" s="1">
        <v>0</v>
      </c>
      <c r="G166" s="2">
        <f t="shared" si="0"/>
        <v>15906.534599999999</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112015.97</v>
      </c>
      <c r="D167" s="1">
        <f>'PR-RAS'!E171</f>
        <v>132472.97</v>
      </c>
      <c r="E167" s="1">
        <v>0</v>
      </c>
      <c r="F167" s="1">
        <v>0</v>
      </c>
      <c r="G167" s="2">
        <f t="shared" si="0"/>
        <v>62575.677060000009</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180513.53</v>
      </c>
      <c r="D168" s="1">
        <f>'PR-RAS'!E172</f>
        <v>175440.03</v>
      </c>
      <c r="E168" s="1">
        <v>0</v>
      </c>
      <c r="F168" s="1">
        <v>0</v>
      </c>
      <c r="G168" s="2">
        <f t="shared" si="0"/>
        <v>88742.729529999997</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63834.5</v>
      </c>
      <c r="D169" s="1">
        <f>'PR-RAS'!E173</f>
        <v>50648.41</v>
      </c>
      <c r="E169" s="1">
        <v>0</v>
      </c>
      <c r="F169" s="1">
        <v>0</v>
      </c>
      <c r="G169" s="2">
        <f t="shared" si="0"/>
        <v>27742.061760000004</v>
      </c>
      <c r="H169" s="2">
        <f t="shared" si="1"/>
        <v>0.91000000000349246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5140.6400000000003</v>
      </c>
      <c r="D170" s="1">
        <f>'PR-RAS'!E174</f>
        <v>16421.73</v>
      </c>
      <c r="E170" s="1">
        <v>0</v>
      </c>
      <c r="F170" s="1">
        <v>0</v>
      </c>
      <c r="G170" s="2">
        <f t="shared" si="0"/>
        <v>6419.3128999999999</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11893.21</v>
      </c>
      <c r="D172" s="1">
        <f>'PR-RAS'!E176</f>
        <v>17322.75</v>
      </c>
      <c r="E172" s="1">
        <v>0</v>
      </c>
      <c r="F172" s="1">
        <v>0</v>
      </c>
      <c r="G172" s="2">
        <f t="shared" si="0"/>
        <v>7958.1194100000002</v>
      </c>
      <c r="H172" s="2">
        <f t="shared" si="1"/>
        <v>0.45999999999912689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1469667.92</v>
      </c>
      <c r="D173" s="1">
        <f>'PR-RAS'!E177</f>
        <v>1976534.5799999996</v>
      </c>
      <c r="E173" s="1">
        <v>0</v>
      </c>
      <c r="F173" s="1">
        <v>0</v>
      </c>
      <c r="G173" s="2">
        <f t="shared" si="0"/>
        <v>932710.77775999974</v>
      </c>
      <c r="H173" s="2">
        <f t="shared" si="1"/>
        <v>0.50000000046566129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111653.21</v>
      </c>
      <c r="D174" s="1">
        <f>'PR-RAS'!E178</f>
        <v>114018.58</v>
      </c>
      <c r="E174" s="1">
        <v>0</v>
      </c>
      <c r="F174" s="1">
        <v>0</v>
      </c>
      <c r="G174" s="2">
        <f t="shared" si="0"/>
        <v>58766.434009999997</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55537.3</v>
      </c>
      <c r="D175" s="1">
        <f>'PR-RAS'!E179</f>
        <v>69887.070000000007</v>
      </c>
      <c r="E175" s="1">
        <v>0</v>
      </c>
      <c r="F175" s="1">
        <v>0</v>
      </c>
      <c r="G175" s="2">
        <f t="shared" si="0"/>
        <v>33984.190559999995</v>
      </c>
      <c r="H175" s="2">
        <f t="shared" si="1"/>
        <v>0.3700000000098953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10633.4</v>
      </c>
      <c r="D176" s="1">
        <f>'PR-RAS'!E180</f>
        <v>29845.45</v>
      </c>
      <c r="E176" s="1">
        <v>0</v>
      </c>
      <c r="F176" s="1">
        <v>0</v>
      </c>
      <c r="G176" s="2">
        <f t="shared" si="0"/>
        <v>12306.752500000001</v>
      </c>
      <c r="H176" s="2">
        <f t="shared" si="1"/>
        <v>0.8500000000003638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88205.32</v>
      </c>
      <c r="D177" s="1">
        <f>'PR-RAS'!E181</f>
        <v>94170.4</v>
      </c>
      <c r="E177" s="1">
        <v>0</v>
      </c>
      <c r="F177" s="1">
        <v>0</v>
      </c>
      <c r="G177" s="2">
        <f t="shared" si="0"/>
        <v>48672.117119999995</v>
      </c>
      <c r="H177" s="2">
        <f t="shared" si="1"/>
        <v>0.72000000000116415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135800.38</v>
      </c>
      <c r="D178" s="1">
        <f>'PR-RAS'!E182</f>
        <v>135240.29999999999</v>
      </c>
      <c r="E178" s="1">
        <v>0</v>
      </c>
      <c r="F178" s="1">
        <v>0</v>
      </c>
      <c r="G178" s="2">
        <f t="shared" si="0"/>
        <v>71911.733459999989</v>
      </c>
      <c r="H178" s="2">
        <f t="shared" si="1"/>
        <v>0.67999999999301508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753.22</v>
      </c>
      <c r="D179" s="1">
        <f>'PR-RAS'!E183</f>
        <v>1176.54</v>
      </c>
      <c r="E179" s="1">
        <v>0</v>
      </c>
      <c r="F179" s="1">
        <v>0</v>
      </c>
      <c r="G179" s="2">
        <f t="shared" si="0"/>
        <v>552.92140000000006</v>
      </c>
      <c r="H179" s="2">
        <f t="shared" si="1"/>
        <v>0.68000000000006366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917888.12</v>
      </c>
      <c r="D180" s="1">
        <f>'PR-RAS'!E184</f>
        <v>1362260.44</v>
      </c>
      <c r="E180" s="1">
        <v>0</v>
      </c>
      <c r="F180" s="1">
        <v>0</v>
      </c>
      <c r="G180" s="2">
        <f t="shared" si="0"/>
        <v>651991.21100000001</v>
      </c>
      <c r="H180" s="2">
        <f t="shared" si="1"/>
        <v>0.55999999993946403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1481.17</v>
      </c>
      <c r="D181" s="1">
        <f>'PR-RAS'!E185</f>
        <v>930.42</v>
      </c>
      <c r="E181" s="1">
        <v>0</v>
      </c>
      <c r="F181" s="1">
        <v>0</v>
      </c>
      <c r="G181" s="2">
        <f t="shared" si="0"/>
        <v>601.56180000000006</v>
      </c>
      <c r="H181" s="2">
        <f t="shared" si="1"/>
        <v>0.59000000000003183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147715.79999999999</v>
      </c>
      <c r="D182" s="1">
        <f>'PR-RAS'!E186</f>
        <v>169005.38</v>
      </c>
      <c r="E182" s="1">
        <v>0</v>
      </c>
      <c r="F182" s="1">
        <v>0</v>
      </c>
      <c r="G182" s="2">
        <f t="shared" si="0"/>
        <v>87916.507360000003</v>
      </c>
      <c r="H182" s="2">
        <f t="shared" si="1"/>
        <v>0.58000000001629815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56598.35</v>
      </c>
      <c r="D183" s="1">
        <f>'PR-RAS'!E187</f>
        <v>109057.58</v>
      </c>
      <c r="E183" s="1">
        <v>0</v>
      </c>
      <c r="F183" s="1">
        <v>0</v>
      </c>
      <c r="G183" s="2">
        <f t="shared" si="0"/>
        <v>49997.858820000001</v>
      </c>
      <c r="H183" s="2">
        <f t="shared" si="1"/>
        <v>0.76999999999679858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28616.95</v>
      </c>
      <c r="D184" s="1">
        <f>'PR-RAS'!E188</f>
        <v>34573.86</v>
      </c>
      <c r="E184" s="1">
        <v>0</v>
      </c>
      <c r="F184" s="1">
        <v>0</v>
      </c>
      <c r="G184" s="2">
        <f t="shared" si="0"/>
        <v>17890.93461</v>
      </c>
      <c r="H184" s="2">
        <f t="shared" si="1"/>
        <v>0.18999999999869033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5751.44</v>
      </c>
      <c r="D186" s="1">
        <f>'PR-RAS'!E190</f>
        <v>5511.31</v>
      </c>
      <c r="E186" s="1">
        <v>0</v>
      </c>
      <c r="F186" s="1">
        <v>0</v>
      </c>
      <c r="G186" s="2">
        <f t="shared" si="0"/>
        <v>3103.2011000000002</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2762.96</v>
      </c>
      <c r="D187" s="1">
        <f>'PR-RAS'!E191</f>
        <v>7768.67</v>
      </c>
      <c r="E187" s="1">
        <v>0</v>
      </c>
      <c r="F187" s="1">
        <v>0</v>
      </c>
      <c r="G187" s="2">
        <f t="shared" si="0"/>
        <v>3403.8557999999998</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3863.9</v>
      </c>
      <c r="D188" s="1">
        <f>'PR-RAS'!E192</f>
        <v>2940</v>
      </c>
      <c r="E188" s="1">
        <v>0</v>
      </c>
      <c r="F188" s="1">
        <v>0</v>
      </c>
      <c r="G188" s="2">
        <f t="shared" si="0"/>
        <v>1822.1092999999998</v>
      </c>
      <c r="H188" s="2">
        <f t="shared" si="1"/>
        <v>9.9999999999909051E-2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10861.13</v>
      </c>
      <c r="D189" s="1">
        <f>'PR-RAS'!E193</f>
        <v>13266.8</v>
      </c>
      <c r="E189" s="1">
        <v>0</v>
      </c>
      <c r="F189" s="1">
        <v>0</v>
      </c>
      <c r="G189" s="2">
        <f t="shared" si="0"/>
        <v>7030.2092399999992</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5377.52</v>
      </c>
      <c r="D191" s="1">
        <f>'PR-RAS'!E195</f>
        <v>5087.08</v>
      </c>
      <c r="E191" s="1">
        <v>0</v>
      </c>
      <c r="F191" s="1">
        <v>0</v>
      </c>
      <c r="G191" s="2">
        <f t="shared" si="0"/>
        <v>2954.8191999999999</v>
      </c>
      <c r="H191" s="2">
        <f t="shared" si="1"/>
        <v>0.55999999999949068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12386.17</v>
      </c>
      <c r="D192" s="1">
        <f>'PR-RAS'!E196</f>
        <v>6369.51</v>
      </c>
      <c r="E192" s="1">
        <v>0</v>
      </c>
      <c r="F192" s="1">
        <v>0</v>
      </c>
      <c r="G192" s="2">
        <f t="shared" si="0"/>
        <v>4798.9112900000009</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12386.17</v>
      </c>
      <c r="D206" s="1">
        <f>'PR-RAS'!E210</f>
        <v>6369.51</v>
      </c>
      <c r="E206" s="1">
        <v>0</v>
      </c>
      <c r="F206" s="1">
        <v>0</v>
      </c>
      <c r="G206" s="2">
        <f t="shared" si="0"/>
        <v>5150.6639500000001</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224.49</v>
      </c>
      <c r="D207" s="1">
        <f>'PR-RAS'!E211</f>
        <v>216.49</v>
      </c>
      <c r="E207" s="1">
        <v>0</v>
      </c>
      <c r="F207" s="1">
        <v>0</v>
      </c>
      <c r="G207" s="2">
        <f t="shared" si="0"/>
        <v>135.43881999999999</v>
      </c>
      <c r="H207" s="2">
        <f t="shared" si="1"/>
        <v>0.98000000000001819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217.18</v>
      </c>
      <c r="D208" s="1">
        <f>'PR-RAS'!E212</f>
        <v>0.01</v>
      </c>
      <c r="E208" s="1">
        <v>0</v>
      </c>
      <c r="F208" s="1">
        <v>0</v>
      </c>
      <c r="G208" s="2">
        <f t="shared" si="0"/>
        <v>44.9604</v>
      </c>
      <c r="H208" s="2">
        <f t="shared" si="1"/>
        <v>0.19000000000000683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11905.85</v>
      </c>
      <c r="D209" s="1">
        <f>'PR-RAS'!E213</f>
        <v>6153.01</v>
      </c>
      <c r="E209" s="1">
        <v>0</v>
      </c>
      <c r="F209" s="1">
        <v>0</v>
      </c>
      <c r="G209" s="2">
        <f t="shared" si="0"/>
        <v>5036.0689600000005</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38.65</v>
      </c>
      <c r="D210" s="1">
        <f>'PR-RAS'!E214</f>
        <v>0</v>
      </c>
      <c r="E210" s="1">
        <v>0</v>
      </c>
      <c r="F210" s="1">
        <v>0</v>
      </c>
      <c r="G210" s="2">
        <f t="shared" si="0"/>
        <v>8.0778499999999998</v>
      </c>
      <c r="H210" s="2">
        <f t="shared" si="1"/>
        <v>0.35000000000000142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7809980.6300000008</v>
      </c>
      <c r="D285" s="1">
        <f>'PR-RAS'!E289</f>
        <v>10761634.359999999</v>
      </c>
      <c r="E285" s="1">
        <v>0</v>
      </c>
      <c r="F285" s="1">
        <v>0</v>
      </c>
      <c r="G285" s="2">
        <f t="shared" si="8"/>
        <v>8330642.8153999997</v>
      </c>
      <c r="H285" s="2">
        <f t="shared" si="9"/>
        <v>0.72999999858438969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159009.24999999907</v>
      </c>
      <c r="D286" s="1">
        <f>'PR-RAS'!E290</f>
        <v>0</v>
      </c>
      <c r="E286" s="1">
        <v>0</v>
      </c>
      <c r="F286" s="1">
        <v>0</v>
      </c>
      <c r="G286" s="2">
        <f t="shared" si="8"/>
        <v>45317.636249999734</v>
      </c>
      <c r="H286" s="2">
        <f t="shared" si="9"/>
        <v>0.24999999906867743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536331.93999999948</v>
      </c>
      <c r="E287" s="1">
        <v>0</v>
      </c>
      <c r="F287" s="1">
        <v>0</v>
      </c>
      <c r="G287" s="2">
        <f t="shared" si="8"/>
        <v>306781.86967999965</v>
      </c>
      <c r="H287" s="2">
        <f t="shared" si="9"/>
        <v>6.0000000521540642E-2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445541.61</v>
      </c>
      <c r="D289" s="1">
        <f>'PR-RAS'!E293</f>
        <v>368789.7</v>
      </c>
      <c r="E289" s="1">
        <v>0</v>
      </c>
      <c r="F289" s="1">
        <v>0</v>
      </c>
      <c r="G289" s="2">
        <f t="shared" si="8"/>
        <v>340738.85087999998</v>
      </c>
      <c r="H289" s="2">
        <f t="shared" si="9"/>
        <v>0.69000000000232831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18599.43</v>
      </c>
      <c r="D290" s="1">
        <f>'PR-RAS'!E294</f>
        <v>13529.66</v>
      </c>
      <c r="E290" s="1">
        <v>0</v>
      </c>
      <c r="F290" s="1">
        <v>0</v>
      </c>
      <c r="G290" s="2">
        <f t="shared" si="8"/>
        <v>13195.37875</v>
      </c>
      <c r="H290" s="2">
        <f t="shared" si="9"/>
        <v>0.77000000000043656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16076.54</v>
      </c>
      <c r="D291" s="1">
        <f>'PR-RAS'!E295</f>
        <v>9533.49</v>
      </c>
      <c r="E291" s="1">
        <v>0</v>
      </c>
      <c r="F291" s="1">
        <v>0</v>
      </c>
      <c r="G291" s="2">
        <f t="shared" si="8"/>
        <v>10191.620800000001</v>
      </c>
      <c r="H291" s="2">
        <f t="shared" si="9"/>
        <v>0.94999999999890861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200</v>
      </c>
      <c r="D293" s="1">
        <f>'PR-RAS'!E298</f>
        <v>0</v>
      </c>
      <c r="E293" s="1">
        <v>0</v>
      </c>
      <c r="F293" s="1">
        <v>0</v>
      </c>
      <c r="G293" s="2">
        <f t="shared" si="8"/>
        <v>58.4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v>
      </c>
      <c r="D306" s="1">
        <f>'PR-RAS'!E311</f>
        <v>0</v>
      </c>
      <c r="E306" s="1">
        <v>0</v>
      </c>
      <c r="F306" s="1">
        <v>0</v>
      </c>
      <c r="G306" s="2">
        <f t="shared" si="8"/>
        <v>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200</v>
      </c>
      <c r="D312" s="1">
        <f>'PR-RAS'!E317</f>
        <v>0</v>
      </c>
      <c r="E312" s="1">
        <v>0</v>
      </c>
      <c r="F312" s="1">
        <v>0</v>
      </c>
      <c r="G312" s="2">
        <f t="shared" si="8"/>
        <v>62.2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200</v>
      </c>
      <c r="D318" s="1">
        <f>'PR-RAS'!E323</f>
        <v>0</v>
      </c>
      <c r="E318" s="1">
        <v>0</v>
      </c>
      <c r="F318" s="1">
        <v>0</v>
      </c>
      <c r="G318" s="2">
        <f t="shared" si="8"/>
        <v>63.4</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39548.32</v>
      </c>
      <c r="D345" s="1">
        <f>'PR-RAS'!E350</f>
        <v>176376.97</v>
      </c>
      <c r="E345" s="1">
        <v>0</v>
      </c>
      <c r="F345" s="1">
        <v>0</v>
      </c>
      <c r="G345" s="2">
        <f t="shared" si="8"/>
        <v>134951.97743999999</v>
      </c>
      <c r="H345" s="2">
        <f t="shared" si="9"/>
        <v>0.34999999999854481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1237.5999999999999</v>
      </c>
      <c r="D346" s="1">
        <f>'PR-RAS'!E351</f>
        <v>2122.75</v>
      </c>
      <c r="E346" s="1">
        <v>0</v>
      </c>
      <c r="F346" s="1">
        <v>0</v>
      </c>
      <c r="G346" s="2">
        <f t="shared" si="8"/>
        <v>1891.6695</v>
      </c>
      <c r="H346" s="2">
        <f t="shared" si="9"/>
        <v>0.65000000000009095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1237.5999999999999</v>
      </c>
      <c r="D351" s="1">
        <f>'PR-RAS'!E356</f>
        <v>2122.75</v>
      </c>
      <c r="E351" s="1">
        <v>0</v>
      </c>
      <c r="F351" s="1">
        <v>0</v>
      </c>
      <c r="G351" s="2">
        <f t="shared" si="8"/>
        <v>1919.085</v>
      </c>
      <c r="H351" s="2">
        <f t="shared" si="9"/>
        <v>0.65000000000009095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1237.5999999999999</v>
      </c>
      <c r="D354" s="1">
        <f>'PR-RAS'!E359</f>
        <v>2122.75</v>
      </c>
      <c r="E354" s="1">
        <v>0</v>
      </c>
      <c r="F354" s="1">
        <v>0</v>
      </c>
      <c r="G354" s="2">
        <f t="shared" si="8"/>
        <v>1935.5343</v>
      </c>
      <c r="H354" s="2">
        <f t="shared" si="9"/>
        <v>0.65000000000009095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38310.720000000001</v>
      </c>
      <c r="D358" s="1">
        <f>'PR-RAS'!E363</f>
        <v>174254.22</v>
      </c>
      <c r="E358" s="1">
        <v>0</v>
      </c>
      <c r="F358" s="1">
        <v>0</v>
      </c>
      <c r="G358" s="2">
        <f t="shared" si="8"/>
        <v>138094.44012000001</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38310.720000000001</v>
      </c>
      <c r="D364" s="1">
        <f>'PR-RAS'!E369</f>
        <v>168264.22</v>
      </c>
      <c r="E364" s="1">
        <v>0</v>
      </c>
      <c r="F364" s="1">
        <v>0</v>
      </c>
      <c r="G364" s="2">
        <f t="shared" si="8"/>
        <v>136066.61508000002</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11602.29</v>
      </c>
      <c r="D365" s="1">
        <f>'PR-RAS'!E370</f>
        <v>14860.85</v>
      </c>
      <c r="E365" s="1">
        <v>0</v>
      </c>
      <c r="F365" s="1">
        <v>0</v>
      </c>
      <c r="G365" s="2">
        <f t="shared" si="8"/>
        <v>15041.932360000001</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786.68</v>
      </c>
      <c r="D366" s="1">
        <f>'PR-RAS'!E371</f>
        <v>0</v>
      </c>
      <c r="E366" s="1">
        <v>0</v>
      </c>
      <c r="F366" s="1">
        <v>0</v>
      </c>
      <c r="G366" s="2">
        <f t="shared" si="8"/>
        <v>287.13819999999998</v>
      </c>
      <c r="H366" s="2">
        <f t="shared" si="9"/>
        <v>0.32000000000005002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673.32</v>
      </c>
      <c r="D367" s="1">
        <f>'PR-RAS'!E372</f>
        <v>17375.93</v>
      </c>
      <c r="E367" s="1">
        <v>0</v>
      </c>
      <c r="F367" s="1">
        <v>0</v>
      </c>
      <c r="G367" s="2">
        <f t="shared" si="8"/>
        <v>12965.615879999999</v>
      </c>
      <c r="H367" s="2">
        <f t="shared" si="9"/>
        <v>0.38999999999975898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795.35</v>
      </c>
      <c r="D370" s="1">
        <f>'PR-RAS'!E375</f>
        <v>6743.24</v>
      </c>
      <c r="E370" s="1">
        <v>0</v>
      </c>
      <c r="F370" s="1">
        <v>0</v>
      </c>
      <c r="G370" s="2">
        <f t="shared" si="8"/>
        <v>5269.9952700000003</v>
      </c>
      <c r="H370" s="2">
        <f t="shared" si="9"/>
        <v>0.58999999999980446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24453.08</v>
      </c>
      <c r="D371" s="1">
        <f>'PR-RAS'!E376</f>
        <v>129284.2</v>
      </c>
      <c r="E371" s="1">
        <v>0</v>
      </c>
      <c r="F371" s="1">
        <v>0</v>
      </c>
      <c r="G371" s="2">
        <f t="shared" si="8"/>
        <v>104717.94759999998</v>
      </c>
      <c r="H371" s="2">
        <f t="shared" si="9"/>
        <v>0.27999999999883585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5990</v>
      </c>
      <c r="E373" s="1">
        <v>0</v>
      </c>
      <c r="F373" s="1">
        <v>0</v>
      </c>
      <c r="G373" s="2">
        <f t="shared" si="8"/>
        <v>4456.5600000000004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5990</v>
      </c>
      <c r="E374" s="1">
        <v>0</v>
      </c>
      <c r="F374" s="1">
        <v>0</v>
      </c>
      <c r="G374" s="2">
        <f t="shared" si="8"/>
        <v>4468.54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39348.32</v>
      </c>
      <c r="D403" s="1">
        <f>'PR-RAS'!E408</f>
        <v>176376.97</v>
      </c>
      <c r="E403" s="1">
        <v>0</v>
      </c>
      <c r="F403" s="1">
        <v>0</v>
      </c>
      <c r="G403" s="2">
        <f t="shared" si="8"/>
        <v>157625.10852000001</v>
      </c>
      <c r="H403" s="2">
        <f t="shared" si="9"/>
        <v>0.34999999999854481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18080.98</v>
      </c>
      <c r="D405" s="1">
        <f>'PR-RAS'!E410</f>
        <v>0</v>
      </c>
      <c r="E405" s="1">
        <v>0</v>
      </c>
      <c r="F405" s="1">
        <v>0</v>
      </c>
      <c r="G405" s="2">
        <f t="shared" si="8"/>
        <v>7304.7159200000006</v>
      </c>
      <c r="H405" s="2">
        <f t="shared" si="9"/>
        <v>2.0000000000436557E-2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7969189.8799999999</v>
      </c>
      <c r="D407" s="1">
        <f>'PR-RAS'!E412</f>
        <v>10225302.42</v>
      </c>
      <c r="E407" s="1">
        <v>0</v>
      </c>
      <c r="F407" s="1">
        <v>0</v>
      </c>
      <c r="G407" s="2">
        <f t="shared" si="8"/>
        <v>11538436.65632</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7849528.9500000011</v>
      </c>
      <c r="D408" s="1">
        <f>'PR-RAS'!E413</f>
        <v>10938011.33</v>
      </c>
      <c r="E408" s="1">
        <v>0</v>
      </c>
      <c r="F408" s="1">
        <v>0</v>
      </c>
      <c r="G408" s="2">
        <f t="shared" si="8"/>
        <v>12098299.505269999</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119660.92999999877</v>
      </c>
      <c r="D409" s="1">
        <f>'PR-RAS'!E414</f>
        <v>0</v>
      </c>
      <c r="E409" s="1">
        <v>0</v>
      </c>
      <c r="F409" s="1">
        <v>0</v>
      </c>
      <c r="G409" s="2">
        <f t="shared" si="8"/>
        <v>48821.659439999494</v>
      </c>
      <c r="H409" s="2">
        <f t="shared" si="9"/>
        <v>7.0000001229345798E-2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712708.91000000015</v>
      </c>
      <c r="E410" s="1">
        <v>0</v>
      </c>
      <c r="F410" s="1">
        <v>0</v>
      </c>
      <c r="G410" s="2">
        <f t="shared" si="8"/>
        <v>582995.88838000013</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463622.58999999997</v>
      </c>
      <c r="D412" s="1">
        <f>'PR-RAS'!E417</f>
        <v>368789.7</v>
      </c>
      <c r="E412" s="1">
        <v>0</v>
      </c>
      <c r="F412" s="1">
        <v>0</v>
      </c>
      <c r="G412" s="2">
        <f t="shared" si="8"/>
        <v>493694.01788999996</v>
      </c>
      <c r="H412" s="2">
        <f t="shared" si="9"/>
        <v>0.71000000002095476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18599.43</v>
      </c>
      <c r="D413" s="1">
        <f>'PR-RAS'!E418</f>
        <v>13529.66</v>
      </c>
      <c r="E413" s="1">
        <v>0</v>
      </c>
      <c r="F413" s="1">
        <v>0</v>
      </c>
      <c r="G413" s="2">
        <f t="shared" si="8"/>
        <v>18811.404999999999</v>
      </c>
      <c r="H413" s="2">
        <f t="shared" si="9"/>
        <v>0.77000000000043656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24832.55</v>
      </c>
      <c r="D632" s="1">
        <f>'PR-RAS'!E638</f>
        <v>0</v>
      </c>
      <c r="E632" s="1">
        <v>0</v>
      </c>
      <c r="F632" s="1">
        <v>0</v>
      </c>
      <c r="G632" s="2">
        <f t="shared" si="10"/>
        <v>15669.33905</v>
      </c>
      <c r="H632" s="2">
        <f t="shared" si="11"/>
        <v>0.4500000000007276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7969189.8799999999</v>
      </c>
      <c r="D633" s="1">
        <f>'PR-RAS'!E639</f>
        <v>10225302.42</v>
      </c>
      <c r="E633" s="1">
        <v>0</v>
      </c>
      <c r="F633" s="1">
        <v>0</v>
      </c>
      <c r="G633" s="2">
        <f t="shared" si="10"/>
        <v>17961310.263039999</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7849528.9500000011</v>
      </c>
      <c r="D634" s="1">
        <f>'PR-RAS'!E640</f>
        <v>10938011.33</v>
      </c>
      <c r="E634" s="1">
        <v>0</v>
      </c>
      <c r="F634" s="1">
        <v>0</v>
      </c>
      <c r="G634" s="2">
        <f t="shared" si="10"/>
        <v>18816274.169130001</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119660.92999999877</v>
      </c>
      <c r="D635" s="1">
        <f>'PR-RAS'!E641</f>
        <v>0</v>
      </c>
      <c r="E635" s="1">
        <v>0</v>
      </c>
      <c r="F635" s="1">
        <v>0</v>
      </c>
      <c r="G635" s="2">
        <f t="shared" si="10"/>
        <v>75865.029619999215</v>
      </c>
      <c r="H635" s="2">
        <f t="shared" si="11"/>
        <v>7.0000001229345798E-2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712708.91000000015</v>
      </c>
      <c r="E636" s="1">
        <v>0</v>
      </c>
      <c r="F636" s="1">
        <v>0</v>
      </c>
      <c r="G636" s="2">
        <f t="shared" si="10"/>
        <v>905140.31570000015</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488455.13999999996</v>
      </c>
      <c r="D638" s="1">
        <f>'PR-RAS'!E644</f>
        <v>368789.7</v>
      </c>
      <c r="E638" s="1">
        <v>0</v>
      </c>
      <c r="F638" s="1">
        <v>0</v>
      </c>
      <c r="G638" s="2">
        <f t="shared" si="10"/>
        <v>780984.00198000006</v>
      </c>
      <c r="H638" s="2">
        <f t="shared" si="11"/>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368794.21000000119</v>
      </c>
      <c r="D640" s="1">
        <f>'PR-RAS'!E646</f>
        <v>1081498.6100000001</v>
      </c>
      <c r="E640" s="1">
        <v>0</v>
      </c>
      <c r="F640" s="1">
        <v>0</v>
      </c>
      <c r="G640" s="2">
        <f t="shared" si="10"/>
        <v>1617814.723770001</v>
      </c>
      <c r="H640" s="2">
        <f t="shared" si="11"/>
        <v>0.60000000108266249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454995.55</v>
      </c>
      <c r="D641" s="1">
        <f>'PR-RAS'!E647</f>
        <v>0</v>
      </c>
      <c r="E641" s="1">
        <v>0</v>
      </c>
      <c r="F641" s="1">
        <v>0</v>
      </c>
      <c r="G641" s="2">
        <f t="shared" si="10"/>
        <v>291197.152</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1079.69</v>
      </c>
      <c r="D642" s="1">
        <f>'PR-RAS'!E649</f>
        <v>329.51</v>
      </c>
      <c r="E642" s="1">
        <v>0</v>
      </c>
      <c r="F642" s="1">
        <v>0</v>
      </c>
      <c r="G642" s="2">
        <f t="shared" si="10"/>
        <v>1114.5131100000001</v>
      </c>
      <c r="H642" s="2">
        <f t="shared" si="11"/>
        <v>0.79999999999995453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936507.62</v>
      </c>
      <c r="D643" s="1">
        <f>'PR-RAS'!E650</f>
        <v>926915.6</v>
      </c>
      <c r="E643" s="1">
        <v>0</v>
      </c>
      <c r="F643" s="1">
        <v>0</v>
      </c>
      <c r="G643" s="2">
        <f t="shared" si="10"/>
        <v>1791397.52244</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937257.8</v>
      </c>
      <c r="D644" s="1">
        <f>'PR-RAS'!E651</f>
        <v>923512.98</v>
      </c>
      <c r="E644" s="1">
        <v>0</v>
      </c>
      <c r="F644" s="1">
        <v>0</v>
      </c>
      <c r="G644" s="2">
        <f t="shared" si="10"/>
        <v>1790294.45768</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329.5099999998929</v>
      </c>
      <c r="D645" s="1">
        <f>'PR-RAS'!E652</f>
        <v>3732.1300000000047</v>
      </c>
      <c r="E645" s="1">
        <v>0</v>
      </c>
      <c r="F645" s="1">
        <v>0</v>
      </c>
      <c r="G645" s="2">
        <f t="shared" si="10"/>
        <v>5019.1878799999367</v>
      </c>
      <c r="H645" s="2">
        <f t="shared" si="11"/>
        <v>0.62000000011175871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315</v>
      </c>
      <c r="D647" s="1">
        <f>'PR-RAS'!E654</f>
        <v>315</v>
      </c>
      <c r="E647" s="1">
        <v>0</v>
      </c>
      <c r="F647" s="1">
        <v>0</v>
      </c>
      <c r="G647" s="2">
        <f t="shared" si="10"/>
        <v>610.47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299</v>
      </c>
      <c r="D649" s="1">
        <f>'PR-RAS'!E656</f>
        <v>298</v>
      </c>
      <c r="E649" s="1">
        <v>0</v>
      </c>
      <c r="F649" s="1">
        <v>0</v>
      </c>
      <c r="G649" s="2">
        <f t="shared" si="10"/>
        <v>579.96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530707.87</v>
      </c>
      <c r="D668" s="1">
        <f>'PR-RAS'!E675</f>
        <v>952750</v>
      </c>
      <c r="E668" s="1">
        <v>0</v>
      </c>
      <c r="F668" s="1">
        <v>0</v>
      </c>
      <c r="G668" s="2">
        <f t="shared" si="10"/>
        <v>1624950.6492900001</v>
      </c>
      <c r="H668" s="2">
        <f t="shared" si="11"/>
        <v>0.13000000000465661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50024</v>
      </c>
      <c r="D669" s="1">
        <f>'PR-RAS'!E676</f>
        <v>61624</v>
      </c>
      <c r="E669" s="1">
        <v>0</v>
      </c>
      <c r="F669" s="1">
        <v>0</v>
      </c>
      <c r="G669" s="2">
        <f t="shared" si="10"/>
        <v>115745.69600000001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486184.94</v>
      </c>
      <c r="D703" s="1">
        <f>'PR-RAS'!E710</f>
        <v>595700.56000000006</v>
      </c>
      <c r="E703" s="1">
        <v>0</v>
      </c>
      <c r="F703" s="1">
        <v>0</v>
      </c>
      <c r="G703" s="2">
        <f t="shared" si="10"/>
        <v>1177665.4141199999</v>
      </c>
      <c r="H703" s="2">
        <f t="shared" si="11"/>
        <v>0.49999999994179234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31318.26</v>
      </c>
      <c r="D709" s="1">
        <f>'PR-RAS'!E716</f>
        <v>20887.72</v>
      </c>
      <c r="E709" s="1">
        <v>0</v>
      </c>
      <c r="F709" s="1">
        <v>0</v>
      </c>
      <c r="G709" s="2">
        <f t="shared" si="10"/>
        <v>51750.339599999992</v>
      </c>
      <c r="H709" s="2">
        <f t="shared" si="11"/>
        <v>0.53999999999723514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17497.59</v>
      </c>
      <c r="D710" s="1">
        <f>'PR-RAS'!E717</f>
        <v>30342</v>
      </c>
      <c r="E710" s="1">
        <v>0</v>
      </c>
      <c r="F710" s="1">
        <v>0</v>
      </c>
      <c r="G710" s="2">
        <f t="shared" si="10"/>
        <v>55430.747309999992</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155972.66</v>
      </c>
      <c r="D711" s="1">
        <f>'PR-RAS'!E718</f>
        <v>163035.18</v>
      </c>
      <c r="E711" s="1">
        <v>0</v>
      </c>
      <c r="F711" s="1">
        <v>0</v>
      </c>
      <c r="G711" s="2">
        <f t="shared" si="10"/>
        <v>342250.5442</v>
      </c>
      <c r="H711" s="2">
        <f t="shared" si="11"/>
        <v>0.51999999998952262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668.7</v>
      </c>
      <c r="D713" s="1">
        <f>'PR-RAS'!E720</f>
        <v>1156.54</v>
      </c>
      <c r="E713" s="1">
        <v>0</v>
      </c>
      <c r="F713" s="1">
        <v>0</v>
      </c>
      <c r="G713" s="2">
        <f t="shared" si="10"/>
        <v>2123.0273599999996</v>
      </c>
      <c r="H713" s="2">
        <f t="shared" si="11"/>
        <v>0.75999999999999091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754065.44</v>
      </c>
      <c r="D714" s="1">
        <f>'PR-RAS'!E721</f>
        <v>989046.98</v>
      </c>
      <c r="E714" s="1">
        <v>0</v>
      </c>
      <c r="F714" s="1">
        <v>0</v>
      </c>
      <c r="G714" s="2">
        <f t="shared" si="10"/>
        <v>1948029.6521999999</v>
      </c>
      <c r="H714" s="2">
        <f t="shared" si="11"/>
        <v>0.4599999999627471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9529.25</v>
      </c>
      <c r="D715" s="1">
        <f>'PR-RAS'!E722</f>
        <v>54466.9</v>
      </c>
      <c r="E715" s="1">
        <v>0</v>
      </c>
      <c r="F715" s="1">
        <v>0</v>
      </c>
      <c r="G715" s="2">
        <f t="shared" si="10"/>
        <v>84582.617700000003</v>
      </c>
      <c r="H715" s="2">
        <f t="shared" si="11"/>
        <v>0.34999999999854481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42162.86</v>
      </c>
      <c r="D716" s="1">
        <f>'PR-RAS'!E723</f>
        <v>58049.93</v>
      </c>
      <c r="E716" s="1">
        <v>0</v>
      </c>
      <c r="F716" s="1">
        <v>0</v>
      </c>
      <c r="G716" s="2">
        <f t="shared" si="10"/>
        <v>113157.84479999999</v>
      </c>
      <c r="H716" s="2">
        <f t="shared" si="11"/>
        <v>0.20999999999912689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3859.28</v>
      </c>
      <c r="D719" s="1">
        <f>'PR-RAS'!E726</f>
        <v>3961.74</v>
      </c>
      <c r="E719" s="1">
        <v>0</v>
      </c>
      <c r="F719" s="1">
        <v>0</v>
      </c>
      <c r="G719" s="2">
        <f t="shared" si="10"/>
        <v>8460.0216799999998</v>
      </c>
      <c r="H719" s="2">
        <f t="shared" si="11"/>
        <v>0.54000000000041837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823747.23</v>
      </c>
      <c r="D984" s="6">
        <f>BILANCA!E6</f>
        <v>523957.03</v>
      </c>
      <c r="E984" s="6">
        <v>0</v>
      </c>
      <c r="F984" s="6">
        <v>0</v>
      </c>
      <c r="G984" s="7">
        <f t="shared" ref="G984:G1241" si="22">B984/1000*C984+B984/500*D984</f>
        <v>1871.66129</v>
      </c>
      <c r="H984" s="7">
        <f t="shared" si="19"/>
        <v>0.26000000000931323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253755.83999999991</v>
      </c>
      <c r="D985" s="1">
        <f>BILANCA!E7</f>
        <v>332233.62000000005</v>
      </c>
      <c r="E985" s="1">
        <v>0</v>
      </c>
      <c r="F985" s="1">
        <v>0</v>
      </c>
      <c r="G985" s="2">
        <f t="shared" si="22"/>
        <v>1836.4461600000002</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1285.3900000000001</v>
      </c>
      <c r="D986" s="1">
        <f>BILANCA!E8</f>
        <v>630.34000000000015</v>
      </c>
      <c r="E986" s="1">
        <v>0</v>
      </c>
      <c r="F986" s="1">
        <v>0</v>
      </c>
      <c r="G986" s="2">
        <f t="shared" si="22"/>
        <v>7.6382100000000008</v>
      </c>
      <c r="H986" s="2">
        <f t="shared" si="19"/>
        <v>0.73000000000024556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3055.63</v>
      </c>
      <c r="D988" s="1">
        <f>BILANCA!E10</f>
        <v>5178.38</v>
      </c>
      <c r="E988" s="1">
        <v>0</v>
      </c>
      <c r="F988" s="1">
        <v>0</v>
      </c>
      <c r="G988" s="2">
        <f t="shared" si="22"/>
        <v>67.061949999999996</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1770.24</v>
      </c>
      <c r="D989" s="1">
        <f>BILANCA!E11</f>
        <v>4548.04</v>
      </c>
      <c r="E989" s="1">
        <v>0</v>
      </c>
      <c r="F989" s="1">
        <v>0</v>
      </c>
      <c r="G989" s="2">
        <f t="shared" si="22"/>
        <v>65.197920000000011</v>
      </c>
      <c r="H989" s="2">
        <f t="shared" si="19"/>
        <v>0.27999999999997272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233419.62999999989</v>
      </c>
      <c r="D990" s="1">
        <f>BILANCA!E12</f>
        <v>312552.46000000002</v>
      </c>
      <c r="E990" s="1">
        <v>0</v>
      </c>
      <c r="F990" s="1">
        <v>0</v>
      </c>
      <c r="G990" s="2">
        <f t="shared" si="22"/>
        <v>6009.6718499999997</v>
      </c>
      <c r="H990" s="2">
        <f t="shared" si="19"/>
        <v>0.83000000013271347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672.6</v>
      </c>
      <c r="D991" s="1">
        <f>BILANCA!E13</f>
        <v>662.56</v>
      </c>
      <c r="E991" s="1">
        <v>0</v>
      </c>
      <c r="F991" s="1">
        <v>0</v>
      </c>
      <c r="G991" s="2">
        <f t="shared" si="22"/>
        <v>15.98176</v>
      </c>
      <c r="H991" s="2">
        <f t="shared" si="19"/>
        <v>0.84000000000003183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803.11</v>
      </c>
      <c r="D993" s="1">
        <f>BILANCA!E15</f>
        <v>803.11</v>
      </c>
      <c r="E993" s="1">
        <v>0</v>
      </c>
      <c r="F993" s="1">
        <v>0</v>
      </c>
      <c r="G993" s="2">
        <f t="shared" si="22"/>
        <v>24.093299999999999</v>
      </c>
      <c r="H993" s="2">
        <f t="shared" si="19"/>
        <v>0.22000000000002728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130.51</v>
      </c>
      <c r="D996" s="1">
        <f>BILANCA!E18</f>
        <v>140.55000000000001</v>
      </c>
      <c r="E996" s="1">
        <v>0</v>
      </c>
      <c r="F996" s="1">
        <v>0</v>
      </c>
      <c r="G996" s="2">
        <f t="shared" si="22"/>
        <v>5.35093</v>
      </c>
      <c r="H996" s="2">
        <f t="shared" si="19"/>
        <v>0.93999999999999773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194724.12999999989</v>
      </c>
      <c r="D997" s="1">
        <f>BILANCA!E19</f>
        <v>268784.07000000007</v>
      </c>
      <c r="E997" s="1">
        <v>0</v>
      </c>
      <c r="F997" s="1">
        <v>0</v>
      </c>
      <c r="G997" s="2">
        <f t="shared" si="22"/>
        <v>10252.091780000001</v>
      </c>
      <c r="H997" s="2">
        <f t="shared" si="19"/>
        <v>0.19999999995343387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377894</v>
      </c>
      <c r="D998" s="1">
        <f>BILANCA!E20</f>
        <v>392754.85</v>
      </c>
      <c r="E998" s="1">
        <v>0</v>
      </c>
      <c r="F998" s="1">
        <v>0</v>
      </c>
      <c r="G998" s="2">
        <f t="shared" si="22"/>
        <v>17451.055499999999</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59483.71</v>
      </c>
      <c r="D999" s="1">
        <f>BILANCA!E21</f>
        <v>59483.71</v>
      </c>
      <c r="E999" s="1">
        <v>0</v>
      </c>
      <c r="F999" s="1">
        <v>0</v>
      </c>
      <c r="G999" s="2">
        <f t="shared" si="22"/>
        <v>2855.2180800000001</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113481.38</v>
      </c>
      <c r="D1000" s="1">
        <f>BILANCA!E22</f>
        <v>130857.31</v>
      </c>
      <c r="E1000" s="1">
        <v>0</v>
      </c>
      <c r="F1000" s="1">
        <v>0</v>
      </c>
      <c r="G1000" s="2">
        <f t="shared" si="22"/>
        <v>6378.3320000000003</v>
      </c>
      <c r="H1000" s="2">
        <f t="shared" si="19"/>
        <v>0.69000000000232831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6676.37</v>
      </c>
      <c r="D1002" s="1">
        <f>BILANCA!E24</f>
        <v>6676.37</v>
      </c>
      <c r="E1002" s="1">
        <v>0</v>
      </c>
      <c r="F1002" s="1">
        <v>0</v>
      </c>
      <c r="G1002" s="2">
        <f t="shared" si="22"/>
        <v>380.55309</v>
      </c>
      <c r="H1002" s="2">
        <f t="shared" si="19"/>
        <v>0.73999999999978172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193780.72</v>
      </c>
      <c r="D1003" s="1">
        <f>BILANCA!E25</f>
        <v>200523.96</v>
      </c>
      <c r="E1003" s="1">
        <v>0</v>
      </c>
      <c r="F1003" s="1">
        <v>0</v>
      </c>
      <c r="G1003" s="2">
        <f t="shared" si="22"/>
        <v>11896.5728</v>
      </c>
      <c r="H1003" s="2">
        <f t="shared" si="19"/>
        <v>0.32000000000698492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1269055.18</v>
      </c>
      <c r="D1004" s="1">
        <f>BILANCA!E26</f>
        <v>1398339.38</v>
      </c>
      <c r="E1004" s="1">
        <v>0</v>
      </c>
      <c r="F1004" s="1">
        <v>0</v>
      </c>
      <c r="G1004" s="2">
        <f t="shared" si="22"/>
        <v>85380.41274</v>
      </c>
      <c r="H1004" s="2">
        <f t="shared" si="19"/>
        <v>0.55999999982304871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1825647.23</v>
      </c>
      <c r="D1006" s="1">
        <f>BILANCA!E28</f>
        <v>1919851.51</v>
      </c>
      <c r="E1006" s="1">
        <v>0</v>
      </c>
      <c r="F1006" s="1">
        <v>0</v>
      </c>
      <c r="G1006" s="2">
        <f t="shared" si="22"/>
        <v>130303.05575</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283.10999999998603</v>
      </c>
      <c r="D1007" s="1">
        <f>BILANCA!E29</f>
        <v>5366.039999999979</v>
      </c>
      <c r="E1007" s="1">
        <v>0</v>
      </c>
      <c r="F1007" s="1">
        <v>0</v>
      </c>
      <c r="G1007" s="2">
        <f t="shared" si="22"/>
        <v>264.36455999999868</v>
      </c>
      <c r="H1007" s="2">
        <f t="shared" si="19"/>
        <v>0.1499999999650754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152670.60999999999</v>
      </c>
      <c r="D1008" s="1">
        <f>BILANCA!E30</f>
        <v>158660.60999999999</v>
      </c>
      <c r="E1008" s="1">
        <v>0</v>
      </c>
      <c r="F1008" s="1">
        <v>0</v>
      </c>
      <c r="G1008" s="2">
        <f t="shared" si="22"/>
        <v>11749.795749999999</v>
      </c>
      <c r="H1008" s="2">
        <f t="shared" si="19"/>
        <v>0.78000000002793968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152387.5</v>
      </c>
      <c r="D1012" s="1">
        <f>BILANCA!E34</f>
        <v>153294.57</v>
      </c>
      <c r="E1012" s="1">
        <v>0</v>
      </c>
      <c r="F1012" s="1">
        <v>0</v>
      </c>
      <c r="G1012" s="2">
        <f t="shared" si="22"/>
        <v>13310.322560000001</v>
      </c>
      <c r="H1012" s="2">
        <f t="shared" si="19"/>
        <v>0.92999999999301508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37739.79</v>
      </c>
      <c r="D1013" s="1">
        <f>BILANCA!E35</f>
        <v>37739.79</v>
      </c>
      <c r="E1013" s="1">
        <v>0</v>
      </c>
      <c r="F1013" s="1">
        <v>0</v>
      </c>
      <c r="G1013" s="2">
        <f t="shared" si="22"/>
        <v>3396.5811000000003</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37739.79</v>
      </c>
      <c r="D1015" s="1">
        <f>BILANCA!E37</f>
        <v>37739.79</v>
      </c>
      <c r="E1015" s="1">
        <v>0</v>
      </c>
      <c r="F1015" s="1">
        <v>0</v>
      </c>
      <c r="G1015" s="2">
        <f t="shared" si="22"/>
        <v>3623.0198399999999</v>
      </c>
      <c r="H1015" s="2">
        <f t="shared" si="19"/>
        <v>0.41999999999825377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2800.5</v>
      </c>
      <c r="D1025" s="1">
        <f>BILANCA!E47</f>
        <v>2800.5</v>
      </c>
      <c r="E1025" s="1">
        <v>0</v>
      </c>
      <c r="F1025" s="1">
        <v>0</v>
      </c>
      <c r="G1025" s="2">
        <f t="shared" si="22"/>
        <v>352.86300000000006</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2800.5</v>
      </c>
      <c r="D1028" s="1">
        <f>BILANCA!E50</f>
        <v>2800.5</v>
      </c>
      <c r="E1028" s="1">
        <v>0</v>
      </c>
      <c r="F1028" s="1">
        <v>0</v>
      </c>
      <c r="G1028" s="2">
        <f t="shared" si="22"/>
        <v>378.0675</v>
      </c>
      <c r="H1028" s="2">
        <f t="shared" si="19"/>
        <v>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18938.37</v>
      </c>
      <c r="D1029" s="1">
        <f>BILANCA!E51</f>
        <v>18938.37</v>
      </c>
      <c r="E1029" s="1">
        <v>0</v>
      </c>
      <c r="F1029" s="1">
        <v>0</v>
      </c>
      <c r="G1029" s="2">
        <f t="shared" si="22"/>
        <v>2613.4950599999997</v>
      </c>
      <c r="H1029" s="2">
        <f t="shared" si="19"/>
        <v>0.73999999999796273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117460.26</v>
      </c>
      <c r="D1032" s="1">
        <f>BILANCA!E54</f>
        <v>133881.99</v>
      </c>
      <c r="E1032" s="1">
        <v>0</v>
      </c>
      <c r="F1032" s="1">
        <v>0</v>
      </c>
      <c r="G1032" s="2">
        <f t="shared" si="22"/>
        <v>18875.98776</v>
      </c>
      <c r="H1032" s="2">
        <f t="shared" si="19"/>
        <v>0.27000000000407454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117460.26</v>
      </c>
      <c r="D1033" s="1">
        <f>BILANCA!E55</f>
        <v>133881.99</v>
      </c>
      <c r="E1033" s="1">
        <v>0</v>
      </c>
      <c r="F1033" s="1">
        <v>0</v>
      </c>
      <c r="G1033" s="2">
        <f t="shared" si="22"/>
        <v>19261.212</v>
      </c>
      <c r="H1033" s="2">
        <f t="shared" si="19"/>
        <v>0.27000000000407454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112.45</v>
      </c>
      <c r="D1034" s="1">
        <f>BILANCA!E56</f>
        <v>112.45</v>
      </c>
      <c r="E1034" s="1">
        <v>0</v>
      </c>
      <c r="F1034" s="1">
        <v>0</v>
      </c>
      <c r="G1034" s="2">
        <f t="shared" si="22"/>
        <v>17.20485</v>
      </c>
      <c r="H1034" s="2">
        <f t="shared" si="19"/>
        <v>0.90000000000000568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112.45</v>
      </c>
      <c r="D1040" s="1">
        <f>BILANCA!E62</f>
        <v>112.45</v>
      </c>
      <c r="E1040" s="1">
        <v>0</v>
      </c>
      <c r="F1040" s="1">
        <v>0</v>
      </c>
      <c r="G1040" s="2">
        <f t="shared" si="22"/>
        <v>19.228950000000001</v>
      </c>
      <c r="H1040" s="2">
        <f t="shared" si="19"/>
        <v>0.90000000000000568</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569991.39</v>
      </c>
      <c r="D1046" s="1">
        <f>BILANCA!E68</f>
        <v>191723.41</v>
      </c>
      <c r="E1046" s="1">
        <v>0</v>
      </c>
      <c r="F1046" s="1">
        <v>0</v>
      </c>
      <c r="G1046" s="2">
        <f t="shared" si="22"/>
        <v>60066.607229999994</v>
      </c>
      <c r="H1046" s="2">
        <f t="shared" si="19"/>
        <v>0.8000000000174623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329.51</v>
      </c>
      <c r="D1047" s="1">
        <f>BILANCA!E69</f>
        <v>3732.13</v>
      </c>
      <c r="E1047" s="1">
        <v>0</v>
      </c>
      <c r="F1047" s="1">
        <v>0</v>
      </c>
      <c r="G1047" s="2">
        <f t="shared" si="22"/>
        <v>498.80128000000002</v>
      </c>
      <c r="H1047" s="2">
        <f t="shared" si="19"/>
        <v>0.62000000000011823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329.51</v>
      </c>
      <c r="D1048" s="1">
        <f>BILANCA!E70</f>
        <v>3732.13</v>
      </c>
      <c r="E1048" s="1">
        <v>0</v>
      </c>
      <c r="F1048" s="1">
        <v>0</v>
      </c>
      <c r="G1048" s="2">
        <f t="shared" si="22"/>
        <v>506.59505000000007</v>
      </c>
      <c r="H1048" s="2">
        <f t="shared" si="19"/>
        <v>0.62000000000011823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329.51</v>
      </c>
      <c r="D1050" s="1">
        <f>BILANCA!E72</f>
        <v>3732.13</v>
      </c>
      <c r="E1050" s="1">
        <v>0</v>
      </c>
      <c r="F1050" s="1">
        <v>0</v>
      </c>
      <c r="G1050" s="2">
        <f t="shared" si="22"/>
        <v>522.18259</v>
      </c>
      <c r="H1050" s="2">
        <f t="shared" si="19"/>
        <v>0.62000000000011823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24207.89</v>
      </c>
      <c r="D1056" s="1">
        <f>BILANCA!E78</f>
        <v>31193.06</v>
      </c>
      <c r="E1056" s="1">
        <v>0</v>
      </c>
      <c r="F1056" s="1">
        <v>0</v>
      </c>
      <c r="G1056" s="2">
        <f t="shared" si="22"/>
        <v>6321.3627299999989</v>
      </c>
      <c r="H1056" s="2">
        <f t="shared" si="19"/>
        <v>0.17000000000189175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1714.38</v>
      </c>
      <c r="D1060" s="1">
        <f>BILANCA!E82</f>
        <v>1714.38</v>
      </c>
      <c r="E1060" s="1">
        <v>0</v>
      </c>
      <c r="F1060" s="1">
        <v>0</v>
      </c>
      <c r="G1060" s="2">
        <f t="shared" si="22"/>
        <v>396.02178000000004</v>
      </c>
      <c r="H1060" s="2">
        <f t="shared" si="19"/>
        <v>0.76000000000021828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1095.04</v>
      </c>
      <c r="D1061" s="1">
        <f>BILANCA!E83</f>
        <v>773.9</v>
      </c>
      <c r="E1061" s="1">
        <v>0</v>
      </c>
      <c r="F1061" s="1">
        <v>0</v>
      </c>
      <c r="G1061" s="2">
        <f t="shared" si="22"/>
        <v>206.14151999999999</v>
      </c>
      <c r="H1061" s="2">
        <f t="shared" si="19"/>
        <v>0.13999999999998636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1975.31</v>
      </c>
      <c r="D1062" s="1">
        <f>BILANCA!E84</f>
        <v>1975.31</v>
      </c>
      <c r="E1062" s="1">
        <v>0</v>
      </c>
      <c r="F1062" s="1">
        <v>0</v>
      </c>
      <c r="G1062" s="2">
        <f t="shared" si="22"/>
        <v>468.14846999999997</v>
      </c>
      <c r="H1062" s="2">
        <f t="shared" si="19"/>
        <v>0.61999999999989086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19423.16</v>
      </c>
      <c r="D1064" s="1">
        <f>BILANCA!E86</f>
        <v>26729.47</v>
      </c>
      <c r="E1064" s="1">
        <v>0</v>
      </c>
      <c r="F1064" s="1">
        <v>0</v>
      </c>
      <c r="G1064" s="2">
        <f t="shared" si="22"/>
        <v>5903.4501</v>
      </c>
      <c r="H1064" s="2">
        <f t="shared" si="19"/>
        <v>0.63000000000101863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90458.44</v>
      </c>
      <c r="D1124" s="1">
        <f>BILANCA!E146</f>
        <v>156798.22</v>
      </c>
      <c r="E1124" s="1">
        <v>0</v>
      </c>
      <c r="F1124" s="1">
        <v>0</v>
      </c>
      <c r="G1124" s="2">
        <f t="shared" si="22"/>
        <v>56971.738079999996</v>
      </c>
      <c r="H1124" s="2">
        <f t="shared" si="23"/>
        <v>0.66000000000349246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2660.93</v>
      </c>
      <c r="D1137" s="1">
        <f>BILANCA!E159</f>
        <v>3996.17</v>
      </c>
      <c r="E1137" s="1">
        <v>0</v>
      </c>
      <c r="F1137" s="1">
        <v>0</v>
      </c>
      <c r="G1137" s="2">
        <f t="shared" si="22"/>
        <v>1640.60358</v>
      </c>
      <c r="H1137" s="2">
        <f t="shared" si="23"/>
        <v>0.24000000000023647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17265.62</v>
      </c>
      <c r="D1138" s="1">
        <f>BILANCA!E160</f>
        <v>10784.89</v>
      </c>
      <c r="E1138" s="1">
        <v>0</v>
      </c>
      <c r="F1138" s="1">
        <v>0</v>
      </c>
      <c r="G1138" s="2">
        <f t="shared" si="22"/>
        <v>6019.4869999999992</v>
      </c>
      <c r="H1138" s="2">
        <f t="shared" si="23"/>
        <v>0.49000000000160071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70760.19</v>
      </c>
      <c r="D1139" s="1">
        <f>BILANCA!E161</f>
        <v>142282.62</v>
      </c>
      <c r="E1139" s="1">
        <v>0</v>
      </c>
      <c r="F1139" s="1">
        <v>0</v>
      </c>
      <c r="G1139" s="2">
        <f t="shared" si="22"/>
        <v>55430.767079999998</v>
      </c>
      <c r="H1139" s="2">
        <f t="shared" si="23"/>
        <v>0.57000000000698492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228.3</v>
      </c>
      <c r="D1141" s="1">
        <f>BILANCA!E163</f>
        <v>265.45999999999998</v>
      </c>
      <c r="E1141" s="1">
        <v>0</v>
      </c>
      <c r="F1141" s="1">
        <v>0</v>
      </c>
      <c r="G1141" s="2">
        <f t="shared" si="22"/>
        <v>119.95676</v>
      </c>
      <c r="H1141" s="2">
        <f t="shared" si="23"/>
        <v>0.75999999999999091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454995.55</v>
      </c>
      <c r="D1148" s="1">
        <f>BILANCA!E170</f>
        <v>0</v>
      </c>
      <c r="E1148" s="1">
        <v>0</v>
      </c>
      <c r="F1148" s="1">
        <v>0</v>
      </c>
      <c r="G1148" s="2">
        <f t="shared" si="22"/>
        <v>75074.265750000006</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454995.55</v>
      </c>
      <c r="D1151" s="1">
        <f>BILANCA!E173</f>
        <v>0</v>
      </c>
      <c r="E1151" s="1">
        <v>0</v>
      </c>
      <c r="F1151" s="1">
        <v>0</v>
      </c>
      <c r="G1151" s="2">
        <f t="shared" si="22"/>
        <v>76439.252399999998</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823747.23</v>
      </c>
      <c r="D1152" s="1">
        <f>BILANCA!E175</f>
        <v>523957.03000000014</v>
      </c>
      <c r="E1152" s="1">
        <v>0</v>
      </c>
      <c r="F1152" s="1">
        <v>0</v>
      </c>
      <c r="G1152" s="2">
        <f t="shared" si="22"/>
        <v>316310.75801000011</v>
      </c>
      <c r="H1152" s="2">
        <f t="shared" si="23"/>
        <v>0.26000000012572855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913534.6399999999</v>
      </c>
      <c r="D1153" s="1">
        <f>BILANCA!E176</f>
        <v>1253040.83</v>
      </c>
      <c r="E1153" s="1">
        <v>0</v>
      </c>
      <c r="F1153" s="1">
        <v>0</v>
      </c>
      <c r="G1153" s="2">
        <f t="shared" si="22"/>
        <v>581334.77100000007</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899068.66999999993</v>
      </c>
      <c r="D1154" s="1">
        <f>BILANCA!E177</f>
        <v>1242033.22</v>
      </c>
      <c r="E1154" s="1">
        <v>0</v>
      </c>
      <c r="F1154" s="1">
        <v>0</v>
      </c>
      <c r="G1154" s="2">
        <f t="shared" si="22"/>
        <v>578516.10381</v>
      </c>
      <c r="H1154" s="2">
        <f t="shared" si="23"/>
        <v>0.55000000004656613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444008.19</v>
      </c>
      <c r="D1155" s="1">
        <f>BILANCA!E178</f>
        <v>765155.32</v>
      </c>
      <c r="E1155" s="1">
        <v>0</v>
      </c>
      <c r="F1155" s="1">
        <v>0</v>
      </c>
      <c r="G1155" s="2">
        <f t="shared" si="22"/>
        <v>339582.83875999996</v>
      </c>
      <c r="H1155" s="2">
        <f t="shared" si="23"/>
        <v>0.50999999995110556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349268.52</v>
      </c>
      <c r="D1156" s="1">
        <f>BILANCA!E179</f>
        <v>405464.43</v>
      </c>
      <c r="E1156" s="1">
        <v>0</v>
      </c>
      <c r="F1156" s="1">
        <v>0</v>
      </c>
      <c r="G1156" s="2">
        <f t="shared" si="22"/>
        <v>200714.14674</v>
      </c>
      <c r="H1156" s="2">
        <f t="shared" si="23"/>
        <v>0.90999999997438863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482.65</v>
      </c>
      <c r="D1157" s="1">
        <f>BILANCA!E180</f>
        <v>625.02</v>
      </c>
      <c r="E1157" s="1">
        <v>0</v>
      </c>
      <c r="F1157" s="1">
        <v>0</v>
      </c>
      <c r="G1157" s="2">
        <f t="shared" si="22"/>
        <v>301.48805999999996</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482.65</v>
      </c>
      <c r="D1160" s="1">
        <f>BILANCA!E183</f>
        <v>625.02</v>
      </c>
      <c r="E1160" s="1">
        <v>0</v>
      </c>
      <c r="F1160" s="1">
        <v>0</v>
      </c>
      <c r="G1160" s="2">
        <f t="shared" si="22"/>
        <v>306.68612999999993</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105309.31</v>
      </c>
      <c r="D1165" s="1">
        <f>BILANCA!E188</f>
        <v>70788.45</v>
      </c>
      <c r="E1165" s="1">
        <v>0</v>
      </c>
      <c r="F1165" s="1">
        <v>0</v>
      </c>
      <c r="G1165" s="2">
        <f t="shared" si="22"/>
        <v>44933.290219999995</v>
      </c>
      <c r="H1165" s="2">
        <f t="shared" si="23"/>
        <v>0.75999999999476131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14465.97</v>
      </c>
      <c r="D1166" s="1">
        <f>BILANCA!E189</f>
        <v>11007.61</v>
      </c>
      <c r="E1166" s="1">
        <v>0</v>
      </c>
      <c r="F1166" s="1">
        <v>0</v>
      </c>
      <c r="G1166" s="2">
        <f t="shared" si="22"/>
        <v>6676.0577699999994</v>
      </c>
      <c r="H1166" s="2">
        <f t="shared" si="23"/>
        <v>0.42000000000007276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-89787.409999999916</v>
      </c>
      <c r="D1214" s="1">
        <f>BILANCA!E237</f>
        <v>-729083.79999999993</v>
      </c>
      <c r="E1214" s="1">
        <v>0</v>
      </c>
      <c r="F1214" s="1">
        <v>0</v>
      </c>
      <c r="G1214" s="2">
        <f t="shared" si="22"/>
        <v>-357577.60730999999</v>
      </c>
      <c r="H1214" s="2">
        <f t="shared" si="23"/>
        <v>0.60999999998603016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260407.37000000005</v>
      </c>
      <c r="D1215" s="1">
        <f>BILANCA!E238</f>
        <v>338885.14999999997</v>
      </c>
      <c r="E1215" s="1">
        <v>0</v>
      </c>
      <c r="F1215" s="1">
        <v>0</v>
      </c>
      <c r="G1215" s="2">
        <f t="shared" si="22"/>
        <v>217657.21944000002</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738141.57000000007</v>
      </c>
      <c r="D1216" s="1">
        <f>BILANCA!E239</f>
        <v>816619.35</v>
      </c>
      <c r="E1216" s="1">
        <v>0</v>
      </c>
      <c r="F1216" s="1">
        <v>0</v>
      </c>
      <c r="G1216" s="2">
        <f t="shared" si="22"/>
        <v>552531.60291000002</v>
      </c>
      <c r="H1216" s="2">
        <f t="shared" si="23"/>
        <v>0.77999999991152436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203261.29</v>
      </c>
      <c r="D1217" s="1">
        <f>BILANCA!E240</f>
        <v>123694.72</v>
      </c>
      <c r="E1217" s="1">
        <v>0</v>
      </c>
      <c r="F1217" s="1">
        <v>0</v>
      </c>
      <c r="G1217" s="2">
        <f t="shared" si="22"/>
        <v>105452.27082000001</v>
      </c>
      <c r="H1217" s="2">
        <f t="shared" si="23"/>
        <v>0.57000000000698492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534880.28</v>
      </c>
      <c r="D1218" s="1">
        <f>BILANCA!E241</f>
        <v>692924.63</v>
      </c>
      <c r="E1218" s="1">
        <v>0</v>
      </c>
      <c r="F1218" s="1">
        <v>0</v>
      </c>
      <c r="G1218" s="2">
        <f t="shared" si="22"/>
        <v>451371.44189999998</v>
      </c>
      <c r="H1218" s="2">
        <f t="shared" si="23"/>
        <v>0.65000000002328306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477734.2</v>
      </c>
      <c r="D1219" s="1">
        <f>BILANCA!E242</f>
        <v>477734.2</v>
      </c>
      <c r="E1219" s="1">
        <v>0</v>
      </c>
      <c r="F1219" s="1">
        <v>0</v>
      </c>
      <c r="G1219" s="2">
        <f t="shared" si="22"/>
        <v>338235.81359999999</v>
      </c>
      <c r="H1219" s="2">
        <f t="shared" si="23"/>
        <v>0.40000000002328306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477734.2</v>
      </c>
      <c r="D1221" s="1">
        <f>BILANCA!E244</f>
        <v>477734.2</v>
      </c>
      <c r="E1221" s="1">
        <v>0</v>
      </c>
      <c r="F1221" s="1">
        <v>0</v>
      </c>
      <c r="G1221" s="2">
        <f t="shared" si="22"/>
        <v>341102.21880000003</v>
      </c>
      <c r="H1221" s="2">
        <f t="shared" si="23"/>
        <v>0.40000000002328306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-368794.20999999996</v>
      </c>
      <c r="D1222" s="1">
        <f>BILANCA!E245</f>
        <v>-1081498.6099999999</v>
      </c>
      <c r="E1222" s="1">
        <v>0</v>
      </c>
      <c r="F1222" s="1">
        <v>0</v>
      </c>
      <c r="G1222" s="2">
        <f t="shared" si="22"/>
        <v>-605098.15176999988</v>
      </c>
      <c r="H1222" s="2">
        <f t="shared" si="23"/>
        <v>0.60000000009313226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368794.20999999996</v>
      </c>
      <c r="D1227" s="1">
        <f>BILANCA!E250</f>
        <v>1081498.6099999999</v>
      </c>
      <c r="E1227" s="1">
        <v>0</v>
      </c>
      <c r="F1227" s="1">
        <v>0</v>
      </c>
      <c r="G1227" s="2">
        <f t="shared" si="22"/>
        <v>617757.10891999991</v>
      </c>
      <c r="H1227" s="2">
        <f t="shared" si="23"/>
        <v>0.60000000009313226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325880.68</v>
      </c>
      <c r="D1228" s="1">
        <f>BILANCA!E251</f>
        <v>862212.62</v>
      </c>
      <c r="E1228" s="1">
        <v>0</v>
      </c>
      <c r="F1228" s="1">
        <v>0</v>
      </c>
      <c r="G1228" s="2">
        <f t="shared" si="22"/>
        <v>502324.95039999997</v>
      </c>
      <c r="H1228" s="2">
        <f t="shared" si="23"/>
        <v>0.70000000001164153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18080.98</v>
      </c>
      <c r="D1229" s="1">
        <f>BILANCA!E252</f>
        <v>219285.99</v>
      </c>
      <c r="E1229" s="1">
        <v>0</v>
      </c>
      <c r="F1229" s="1">
        <v>0</v>
      </c>
      <c r="G1229" s="2">
        <f t="shared" si="22"/>
        <v>112336.62815999999</v>
      </c>
      <c r="H1229" s="2">
        <f t="shared" si="23"/>
        <v>3.0000000009749783E-2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24832.55</v>
      </c>
      <c r="D1230" s="1">
        <f>BILANCA!E253</f>
        <v>0</v>
      </c>
      <c r="E1230" s="1">
        <v>0</v>
      </c>
      <c r="F1230" s="1">
        <v>0</v>
      </c>
      <c r="G1230" s="2">
        <f t="shared" si="22"/>
        <v>6133.6398499999996</v>
      </c>
      <c r="H1230" s="2">
        <f t="shared" si="23"/>
        <v>0.4500000000007276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18599.43</v>
      </c>
      <c r="D1232" s="1">
        <f>BILANCA!E255</f>
        <v>13529.66</v>
      </c>
      <c r="E1232" s="1">
        <v>0</v>
      </c>
      <c r="F1232" s="1">
        <v>0</v>
      </c>
      <c r="G1232" s="2">
        <f t="shared" si="22"/>
        <v>11369.028749999999</v>
      </c>
      <c r="H1232" s="2">
        <f t="shared" si="23"/>
        <v>0.77000000000043656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8398488.8399999999</v>
      </c>
      <c r="D1236" s="1">
        <f>BILANCA!E259</f>
        <v>8482447.2799999993</v>
      </c>
      <c r="E1236" s="1">
        <v>0</v>
      </c>
      <c r="F1236" s="1">
        <v>0</v>
      </c>
      <c r="G1236" s="2">
        <f t="shared" si="22"/>
        <v>6416936.0001999997</v>
      </c>
      <c r="H1236" s="2">
        <f t="shared" si="23"/>
        <v>0.43999999947845936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8398488.8399999999</v>
      </c>
      <c r="D1237" s="1">
        <f>BILANCA!E260</f>
        <v>8482447.2799999993</v>
      </c>
      <c r="E1237" s="1">
        <v>0</v>
      </c>
      <c r="F1237" s="1">
        <v>0</v>
      </c>
      <c r="G1237" s="2">
        <f t="shared" si="22"/>
        <v>6442299.3835999994</v>
      </c>
      <c r="H1237" s="2">
        <f t="shared" si="23"/>
        <v>0.43999999947845936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89156.800000000003</v>
      </c>
      <c r="D1240" s="1">
        <f>BILANCA!E264</f>
        <v>156403.68</v>
      </c>
      <c r="E1240" s="1">
        <v>0</v>
      </c>
      <c r="F1240" s="1">
        <v>0</v>
      </c>
      <c r="G1240" s="2">
        <f t="shared" si="22"/>
        <v>103304.78912</v>
      </c>
      <c r="H1240" s="2">
        <f t="shared" si="23"/>
        <v>0.52000000000407454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1529.94</v>
      </c>
      <c r="D1241" s="1">
        <f>BILANCA!E265</f>
        <v>660</v>
      </c>
      <c r="E1241" s="1">
        <v>0</v>
      </c>
      <c r="F1241" s="1">
        <v>0</v>
      </c>
      <c r="G1241" s="2">
        <f t="shared" si="22"/>
        <v>735.28452000000004</v>
      </c>
      <c r="H1241" s="2">
        <f t="shared" si="23"/>
        <v>5.999999999994543E-2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8380.49</v>
      </c>
      <c r="D1244" s="1">
        <f>BILANCA!E268</f>
        <v>18356.240000000002</v>
      </c>
      <c r="E1244" s="1">
        <v>0</v>
      </c>
      <c r="F1244" s="1">
        <v>0</v>
      </c>
      <c r="G1244" s="2">
        <f t="shared" si="24"/>
        <v>11769.265170000001</v>
      </c>
      <c r="H1244" s="2">
        <f t="shared" si="23"/>
        <v>0.73000000000138243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34.799999999999997</v>
      </c>
      <c r="D1245" s="1">
        <f>BILANCA!E269</f>
        <v>216.97</v>
      </c>
      <c r="E1245" s="1">
        <v>0</v>
      </c>
      <c r="F1245" s="1">
        <v>0</v>
      </c>
      <c r="G1245" s="2">
        <f t="shared" si="24"/>
        <v>122.80988000000001</v>
      </c>
      <c r="H1245" s="2">
        <f t="shared" si="23"/>
        <v>0.23000000000000398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11007.87</v>
      </c>
      <c r="D1247" s="1">
        <f>BILANCA!E271</f>
        <v>8156.26</v>
      </c>
      <c r="E1247" s="1">
        <v>0</v>
      </c>
      <c r="F1247" s="1">
        <v>0</v>
      </c>
      <c r="G1247" s="2">
        <f t="shared" si="24"/>
        <v>7212.5829600000006</v>
      </c>
      <c r="H1247" s="2">
        <f t="shared" si="23"/>
        <v>0.38999999999941792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70760.19</v>
      </c>
      <c r="D1262" s="1">
        <f>BILANCA!E286</f>
        <v>142282.62</v>
      </c>
      <c r="E1262" s="1">
        <v>0</v>
      </c>
      <c r="F1262" s="1">
        <v>0</v>
      </c>
      <c r="G1262" s="2">
        <f t="shared" si="24"/>
        <v>99135.794970000017</v>
      </c>
      <c r="H1262" s="2">
        <f t="shared" si="23"/>
        <v>0.57000000000698492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359950.93</v>
      </c>
      <c r="D1263" s="1">
        <f>BILANCA!E287</f>
        <v>357028.65</v>
      </c>
      <c r="E1263" s="1">
        <v>0</v>
      </c>
      <c r="F1263" s="1">
        <v>0</v>
      </c>
      <c r="G1263" s="2">
        <f t="shared" si="24"/>
        <v>300722.30440000002</v>
      </c>
      <c r="H1263" s="2">
        <f t="shared" si="23"/>
        <v>0.41999999998370185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539117.74</v>
      </c>
      <c r="D1264" s="1">
        <f>BILANCA!E288</f>
        <v>885004.57</v>
      </c>
      <c r="E1264" s="1">
        <v>0</v>
      </c>
      <c r="F1264" s="1">
        <v>0</v>
      </c>
      <c r="G1264" s="2">
        <f t="shared" si="24"/>
        <v>648864.65327999997</v>
      </c>
      <c r="H1264" s="2">
        <f t="shared" si="23"/>
        <v>0.69000000006053597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11283.39</v>
      </c>
      <c r="D1265" s="1">
        <f>BILANCA!E289</f>
        <v>11007.61</v>
      </c>
      <c r="E1265" s="1">
        <v>0</v>
      </c>
      <c r="F1265" s="1">
        <v>0</v>
      </c>
      <c r="G1265" s="2">
        <f t="shared" si="24"/>
        <v>9390.2080199999982</v>
      </c>
      <c r="H1265" s="2">
        <f t="shared" si="23"/>
        <v>0.77999999999883585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3182.58</v>
      </c>
      <c r="D1266" s="1">
        <f>BILANCA!E290</f>
        <v>0</v>
      </c>
      <c r="E1266" s="1">
        <v>0</v>
      </c>
      <c r="F1266" s="1">
        <v>0</v>
      </c>
      <c r="G1266" s="2">
        <f t="shared" si="24"/>
        <v>900.67013999999995</v>
      </c>
      <c r="H1266" s="2">
        <f t="shared" si="23"/>
        <v>0.42000000000007276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4.51</v>
      </c>
      <c r="D1271" s="1">
        <f>BILANCA!E295</f>
        <v>0</v>
      </c>
      <c r="E1271" s="1">
        <v>0</v>
      </c>
      <c r="F1271" s="1">
        <v>0</v>
      </c>
      <c r="G1271" s="2">
        <f t="shared" si="24"/>
        <v>1.2988799999999998</v>
      </c>
      <c r="H1271" s="2">
        <f t="shared" si="23"/>
        <v>0.49000000000000021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1763.5</v>
      </c>
      <c r="D1273" s="1">
        <f>BILANCA!E297</f>
        <v>500</v>
      </c>
      <c r="E1273" s="1">
        <v>0</v>
      </c>
      <c r="F1273" s="1">
        <v>0</v>
      </c>
      <c r="G1273" s="2">
        <f t="shared" si="24"/>
        <v>801.41499999999996</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89035.61</v>
      </c>
      <c r="D1274" s="1">
        <f>BILANCA!E298</f>
        <v>0</v>
      </c>
      <c r="E1274" s="1">
        <v>0</v>
      </c>
      <c r="F1274" s="1">
        <v>0</v>
      </c>
      <c r="G1274" s="2">
        <f t="shared" si="24"/>
        <v>25909.362509999999</v>
      </c>
      <c r="H1274" s="2">
        <f t="shared" si="23"/>
        <v>0.38999999999941792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123</v>
      </c>
      <c r="D1275" s="1">
        <f>BILANCA!E299</f>
        <v>1248.3</v>
      </c>
      <c r="E1275" s="1">
        <v>0</v>
      </c>
      <c r="F1275" s="1">
        <v>0</v>
      </c>
      <c r="G1275" s="2">
        <f t="shared" si="24"/>
        <v>764.92319999999995</v>
      </c>
      <c r="H1275" s="2">
        <f t="shared" si="23"/>
        <v>0.29999999999995453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9158.66</v>
      </c>
      <c r="D1278" s="1">
        <f>BILANCA!E302</f>
        <v>15388.19</v>
      </c>
      <c r="E1278" s="1">
        <v>0</v>
      </c>
      <c r="F1278" s="1">
        <v>0</v>
      </c>
      <c r="G1278" s="2">
        <f t="shared" si="24"/>
        <v>11780.836800000001</v>
      </c>
      <c r="H1278" s="2">
        <f t="shared" si="23"/>
        <v>0.53000000000065484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7849528.9500000002</v>
      </c>
      <c r="D1401" s="1">
        <f>'RAS-funkcijski'!E107</f>
        <v>10938011.33</v>
      </c>
      <c r="E1401" s="1">
        <v>0</v>
      </c>
      <c r="F1401" s="1">
        <v>0</v>
      </c>
      <c r="G1401" s="2">
        <f t="shared" si="24"/>
        <v>3061731.8158300002</v>
      </c>
      <c r="H1401" s="2">
        <f t="shared" si="27"/>
        <v>0.37999999988824129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7849528.9500000002</v>
      </c>
      <c r="D1403" s="1">
        <f>'RAS-funkcijski'!E109</f>
        <v>10938011.33</v>
      </c>
      <c r="E1403" s="1">
        <v>0</v>
      </c>
      <c r="F1403" s="1">
        <v>0</v>
      </c>
      <c r="G1403" s="2">
        <f t="shared" si="24"/>
        <v>3121182.9190500001</v>
      </c>
      <c r="H1403" s="2">
        <f t="shared" si="27"/>
        <v>0.37999999988824129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7849528.9500000002</v>
      </c>
      <c r="D1435" s="13">
        <f>'RAS-funkcijski'!E141</f>
        <v>10938011.33</v>
      </c>
      <c r="E1435" s="13">
        <v>0</v>
      </c>
      <c r="F1435" s="13">
        <v>0</v>
      </c>
      <c r="G1435" s="14">
        <f t="shared" si="24"/>
        <v>4072400.5705700004</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13084.87</v>
      </c>
      <c r="D1469" s="1">
        <f>'P-VRIO'!E38</f>
        <v>0</v>
      </c>
      <c r="E1469" s="1">
        <v>0</v>
      </c>
      <c r="F1469" s="1">
        <v>0</v>
      </c>
      <c r="G1469" s="2">
        <f t="shared" si="24"/>
        <v>444.88558000000006</v>
      </c>
      <c r="H1469" s="2">
        <f t="shared" si="27"/>
        <v>0.12999999999919964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13084.87</v>
      </c>
      <c r="D1470" s="1">
        <f>'P-VRIO'!E39</f>
        <v>0</v>
      </c>
      <c r="E1470" s="1">
        <v>0</v>
      </c>
      <c r="F1470" s="1">
        <v>0</v>
      </c>
      <c r="G1470" s="2">
        <f t="shared" si="24"/>
        <v>457.97045000000008</v>
      </c>
      <c r="H1470" s="2">
        <f t="shared" si="27"/>
        <v>0.12999999999919964</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13084.87</v>
      </c>
      <c r="D1471" s="1">
        <f>'P-VRIO'!E40</f>
        <v>0</v>
      </c>
      <c r="E1471" s="1">
        <v>0</v>
      </c>
      <c r="F1471" s="1">
        <v>0</v>
      </c>
      <c r="G1471" s="2">
        <f t="shared" si="24"/>
        <v>471.05531999999999</v>
      </c>
      <c r="H1471" s="2">
        <f t="shared" si="27"/>
        <v>0.12999999999919964</v>
      </c>
      <c r="I1471" s="10">
        <f t="shared" ref="I1471:I1474" si="32">G1471*H1471</f>
        <v>61.237191599622989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913259.03</v>
      </c>
      <c r="D1480" s="6"/>
      <c r="E1480" s="6">
        <v>0</v>
      </c>
      <c r="F1480" s="6">
        <v>0</v>
      </c>
      <c r="G1480" s="7">
        <f t="shared" ref="G1480:G1580" si="34">B1480/1000*C1480</f>
        <v>913.25903000000005</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10739563.32</v>
      </c>
      <c r="D1481" s="1">
        <v>0</v>
      </c>
      <c r="E1481" s="1">
        <v>0</v>
      </c>
      <c r="F1481" s="1">
        <v>0</v>
      </c>
      <c r="G1481" s="2">
        <f t="shared" si="34"/>
        <v>21479.126640000002</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10563996.35</v>
      </c>
      <c r="D1483" s="1">
        <v>0</v>
      </c>
      <c r="E1483" s="1">
        <v>0</v>
      </c>
      <c r="F1483" s="1">
        <v>0</v>
      </c>
      <c r="G1483" s="2">
        <f t="shared" si="34"/>
        <v>42255.985399999998</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7408790.6699999999</v>
      </c>
      <c r="D1484" s="1">
        <v>0</v>
      </c>
      <c r="E1484" s="1">
        <v>0</v>
      </c>
      <c r="F1484" s="1">
        <v>0</v>
      </c>
      <c r="G1484" s="2">
        <f t="shared" si="34"/>
        <v>37043.953350000003</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2791493.17</v>
      </c>
      <c r="D1485" s="1">
        <v>0</v>
      </c>
      <c r="E1485" s="1">
        <v>0</v>
      </c>
      <c r="F1485" s="1">
        <v>0</v>
      </c>
      <c r="G1485" s="2">
        <f t="shared" si="34"/>
        <v>16748.959019999998</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6369.5</v>
      </c>
      <c r="D1486" s="1">
        <v>0</v>
      </c>
      <c r="E1486" s="1">
        <v>0</v>
      </c>
      <c r="F1486" s="1">
        <v>0</v>
      </c>
      <c r="G1486" s="2">
        <f t="shared" si="34"/>
        <v>44.586500000000001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357343.01</v>
      </c>
      <c r="D1491" s="1">
        <v>0</v>
      </c>
      <c r="E1491" s="1">
        <v>0</v>
      </c>
      <c r="F1491" s="1">
        <v>0</v>
      </c>
      <c r="G1491" s="2">
        <f t="shared" si="34"/>
        <v>4288.1161200000006</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175566.97</v>
      </c>
      <c r="D1492" s="1">
        <v>0</v>
      </c>
      <c r="E1492" s="1">
        <v>0</v>
      </c>
      <c r="F1492" s="1">
        <v>0</v>
      </c>
      <c r="G1492" s="2">
        <f t="shared" si="34"/>
        <v>2282.3706099999999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10399781.52</v>
      </c>
      <c r="D1499" s="1">
        <v>0</v>
      </c>
      <c r="E1499" s="1">
        <v>0</v>
      </c>
      <c r="F1499" s="1">
        <v>0</v>
      </c>
      <c r="G1499" s="2">
        <f t="shared" si="34"/>
        <v>207995.63039999999</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118025.04</v>
      </c>
      <c r="D1500" s="1">
        <v>0</v>
      </c>
      <c r="E1500" s="1">
        <v>0</v>
      </c>
      <c r="F1500" s="1">
        <v>0</v>
      </c>
      <c r="G1500" s="2">
        <f t="shared" si="34"/>
        <v>2478.5258400000002</v>
      </c>
      <c r="H1500" s="2">
        <f t="shared" si="35"/>
        <v>3.9999999993597157E-2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10104612.32</v>
      </c>
      <c r="D1501" s="1">
        <v>0</v>
      </c>
      <c r="E1501" s="1">
        <v>0</v>
      </c>
      <c r="F1501" s="1">
        <v>0</v>
      </c>
      <c r="G1501" s="2">
        <f t="shared" si="34"/>
        <v>222301.47104</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7087643.54</v>
      </c>
      <c r="D1502" s="1">
        <v>0</v>
      </c>
      <c r="E1502" s="1">
        <v>0</v>
      </c>
      <c r="F1502" s="1">
        <v>0</v>
      </c>
      <c r="G1502" s="2">
        <f t="shared" si="34"/>
        <v>163015.80142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2658701.9300000002</v>
      </c>
      <c r="D1503" s="1">
        <v>0</v>
      </c>
      <c r="E1503" s="1">
        <v>0</v>
      </c>
      <c r="F1503" s="1">
        <v>0</v>
      </c>
      <c r="G1503" s="2">
        <f t="shared" si="34"/>
        <v>63808.846320000004</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5026.28</v>
      </c>
      <c r="D1504" s="1">
        <v>0</v>
      </c>
      <c r="E1504" s="1">
        <v>0</v>
      </c>
      <c r="F1504" s="1">
        <v>0</v>
      </c>
      <c r="G1504" s="2">
        <f t="shared" si="34"/>
        <v>125.657</v>
      </c>
      <c r="H1504" s="2">
        <f t="shared" si="35"/>
        <v>0.27999999999974534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353240.57</v>
      </c>
      <c r="D1509" s="1">
        <v>0</v>
      </c>
      <c r="E1509" s="1">
        <v>0</v>
      </c>
      <c r="F1509" s="1">
        <v>0</v>
      </c>
      <c r="G1509" s="2">
        <f t="shared" si="34"/>
        <v>10597.2171</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177144.16</v>
      </c>
      <c r="D1510" s="1">
        <v>0</v>
      </c>
      <c r="E1510" s="1">
        <v>0</v>
      </c>
      <c r="F1510" s="1">
        <v>0</v>
      </c>
      <c r="G1510" s="2">
        <f t="shared" si="34"/>
        <v>5491.4689600000002</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1253040.83</v>
      </c>
      <c r="D1517" s="1">
        <v>0</v>
      </c>
      <c r="E1517" s="1">
        <v>0</v>
      </c>
      <c r="F1517" s="1">
        <v>0</v>
      </c>
      <c r="G1517" s="2">
        <f t="shared" si="34"/>
        <v>47615.55154</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368036.25999999995</v>
      </c>
      <c r="D1518" s="1">
        <v>0</v>
      </c>
      <c r="E1518" s="1">
        <v>0</v>
      </c>
      <c r="F1518" s="1">
        <v>0</v>
      </c>
      <c r="G1518" s="2">
        <f t="shared" si="34"/>
        <v>14353.414139999999</v>
      </c>
      <c r="H1518" s="2">
        <f t="shared" si="35"/>
        <v>0.25999999995110556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357028.64999999997</v>
      </c>
      <c r="D1524" s="1">
        <v>0</v>
      </c>
      <c r="E1524" s="1">
        <v>0</v>
      </c>
      <c r="F1524" s="1">
        <v>0</v>
      </c>
      <c r="G1524" s="2">
        <f t="shared" si="34"/>
        <v>16066.289249999998</v>
      </c>
      <c r="H1524" s="2">
        <f t="shared" si="35"/>
        <v>0.3500000000349246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26902.420000000002</v>
      </c>
      <c r="D1525" s="1">
        <v>0</v>
      </c>
      <c r="E1525" s="1">
        <v>0</v>
      </c>
      <c r="F1525" s="1">
        <v>0</v>
      </c>
      <c r="G1525" s="2">
        <f t="shared" si="34"/>
        <v>1237.5113200000001</v>
      </c>
      <c r="H1525" s="2">
        <f t="shared" si="35"/>
        <v>0.42000000000189175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26652.06</v>
      </c>
      <c r="D1526" s="1">
        <v>0</v>
      </c>
      <c r="E1526" s="1">
        <v>0</v>
      </c>
      <c r="F1526" s="1">
        <v>0</v>
      </c>
      <c r="G1526" s="2">
        <f t="shared" si="34"/>
        <v>1252.6468200000002</v>
      </c>
      <c r="H1526" s="2">
        <f t="shared" si="35"/>
        <v>6.0000000001309672E-2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250.36</v>
      </c>
      <c r="D1529" s="1">
        <v>0</v>
      </c>
      <c r="E1529" s="1">
        <v>0</v>
      </c>
      <c r="F1529" s="1">
        <v>0</v>
      </c>
      <c r="G1529" s="2">
        <f t="shared" si="34"/>
        <v>12.518000000000001</v>
      </c>
      <c r="H1529" s="2">
        <f t="shared" si="35"/>
        <v>0.36000000000001364</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285208.84999999998</v>
      </c>
      <c r="D1530" s="1">
        <v>0</v>
      </c>
      <c r="E1530" s="1">
        <v>0</v>
      </c>
      <c r="F1530" s="1">
        <v>0</v>
      </c>
      <c r="G1530" s="2">
        <f t="shared" si="34"/>
        <v>14545.651349999998</v>
      </c>
      <c r="H1530" s="2">
        <f t="shared" si="35"/>
        <v>0.15000000002328306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211648.1</v>
      </c>
      <c r="D1531" s="1">
        <v>0</v>
      </c>
      <c r="E1531" s="1">
        <v>0</v>
      </c>
      <c r="F1531" s="1">
        <v>0</v>
      </c>
      <c r="G1531" s="2">
        <f t="shared" si="34"/>
        <v>11005.7012</v>
      </c>
      <c r="H1531" s="2">
        <f t="shared" si="35"/>
        <v>0.10000000000582077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2562.25</v>
      </c>
      <c r="D1532" s="1">
        <v>0</v>
      </c>
      <c r="E1532" s="1">
        <v>0</v>
      </c>
      <c r="F1532" s="1">
        <v>0</v>
      </c>
      <c r="G1532" s="2">
        <f t="shared" si="34"/>
        <v>135.79925</v>
      </c>
      <c r="H1532" s="2">
        <f t="shared" si="35"/>
        <v>0.25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70998.5</v>
      </c>
      <c r="D1533" s="1">
        <v>0</v>
      </c>
      <c r="E1533" s="1">
        <v>0</v>
      </c>
      <c r="F1533" s="1">
        <v>0</v>
      </c>
      <c r="G1533" s="2">
        <f t="shared" si="34"/>
        <v>3833.9189999999999</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625.02</v>
      </c>
      <c r="D1535" s="1">
        <v>0</v>
      </c>
      <c r="E1535" s="1">
        <v>0</v>
      </c>
      <c r="F1535" s="1">
        <v>0</v>
      </c>
      <c r="G1535" s="2">
        <f t="shared" si="34"/>
        <v>35.00112</v>
      </c>
      <c r="H1535" s="2">
        <f t="shared" si="35"/>
        <v>1.999999999998181E-2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51.34</v>
      </c>
      <c r="D1536" s="1">
        <v>0</v>
      </c>
      <c r="E1536" s="1">
        <v>0</v>
      </c>
      <c r="F1536" s="1">
        <v>0</v>
      </c>
      <c r="G1536" s="2">
        <f t="shared" si="34"/>
        <v>2.9263800000000004</v>
      </c>
      <c r="H1536" s="2">
        <f t="shared" si="35"/>
        <v>0.34000000000000341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138.63</v>
      </c>
      <c r="D1538" s="1">
        <v>0</v>
      </c>
      <c r="E1538" s="1">
        <v>0</v>
      </c>
      <c r="F1538" s="1">
        <v>0</v>
      </c>
      <c r="G1538" s="2">
        <f t="shared" si="34"/>
        <v>8.1791699999999992</v>
      </c>
      <c r="H1538" s="2">
        <f t="shared" si="35"/>
        <v>0.37000000000000455</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435.05</v>
      </c>
      <c r="D1539" s="1">
        <v>0</v>
      </c>
      <c r="E1539" s="1">
        <v>0</v>
      </c>
      <c r="F1539" s="1">
        <v>0</v>
      </c>
      <c r="G1539" s="2">
        <f t="shared" si="34"/>
        <v>26.102999999999998</v>
      </c>
      <c r="H1539" s="2">
        <f t="shared" si="35"/>
        <v>5.0000000000011369E-2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44292.36</v>
      </c>
      <c r="D1560" s="1">
        <v>0</v>
      </c>
      <c r="E1560" s="1">
        <v>0</v>
      </c>
      <c r="F1560" s="1">
        <v>0</v>
      </c>
      <c r="G1560" s="2">
        <f t="shared" si="34"/>
        <v>3587.6811600000001</v>
      </c>
      <c r="H1560" s="2">
        <f t="shared" si="35"/>
        <v>0.36000000000058208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44292.36</v>
      </c>
      <c r="D1561" s="1">
        <v>0</v>
      </c>
      <c r="E1561" s="1">
        <v>0</v>
      </c>
      <c r="F1561" s="1">
        <v>0</v>
      </c>
      <c r="G1561" s="2">
        <f t="shared" si="34"/>
        <v>3631.97352</v>
      </c>
      <c r="H1561" s="2">
        <f t="shared" si="35"/>
        <v>0.36000000000058208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11007.61</v>
      </c>
      <c r="D1565" s="1">
        <v>0</v>
      </c>
      <c r="E1565" s="1">
        <v>0</v>
      </c>
      <c r="F1565" s="1">
        <v>0</v>
      </c>
      <c r="G1565" s="2">
        <f t="shared" si="34"/>
        <v>946.65445999999997</v>
      </c>
      <c r="H1565" s="2">
        <f t="shared" si="35"/>
        <v>0.38999999999941792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2639.36</v>
      </c>
      <c r="D1566" s="1">
        <v>0</v>
      </c>
      <c r="E1566" s="1">
        <v>0</v>
      </c>
      <c r="F1566" s="1">
        <v>0</v>
      </c>
      <c r="G1566" s="2">
        <f t="shared" si="34"/>
        <v>229.62431999999998</v>
      </c>
      <c r="H1566" s="2">
        <f t="shared" si="35"/>
        <v>0.36000000000012733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1767</v>
      </c>
      <c r="D1567" s="1">
        <v>0</v>
      </c>
      <c r="E1567" s="1">
        <v>0</v>
      </c>
      <c r="F1567" s="1">
        <v>0</v>
      </c>
      <c r="G1567" s="2">
        <f t="shared" si="34"/>
        <v>155.49599999999998</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3321.25</v>
      </c>
      <c r="D1568" s="1">
        <v>0</v>
      </c>
      <c r="E1568" s="1">
        <v>0</v>
      </c>
      <c r="F1568" s="1">
        <v>0</v>
      </c>
      <c r="G1568" s="2">
        <f t="shared" si="34"/>
        <v>295.59125</v>
      </c>
      <c r="H1568" s="2">
        <f t="shared" si="35"/>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3280</v>
      </c>
      <c r="D1569" s="1">
        <v>0</v>
      </c>
      <c r="E1569" s="1">
        <v>0</v>
      </c>
      <c r="F1569" s="1">
        <v>0</v>
      </c>
      <c r="G1569" s="2">
        <f t="shared" si="34"/>
        <v>295.2</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885004.57</v>
      </c>
      <c r="D1576" s="1">
        <v>0</v>
      </c>
      <c r="E1576" s="1">
        <v>0</v>
      </c>
      <c r="F1576" s="1">
        <v>0</v>
      </c>
      <c r="G1576" s="2">
        <f t="shared" si="34"/>
        <v>85845.443289999996</v>
      </c>
      <c r="H1576" s="2">
        <f t="shared" si="35"/>
        <v>0.43000000005122274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885004.57</v>
      </c>
      <c r="D1578" s="1">
        <v>0</v>
      </c>
      <c r="E1578" s="1">
        <v>0</v>
      </c>
      <c r="F1578" s="1">
        <v>0</v>
      </c>
      <c r="G1578" s="2">
        <f t="shared" si="34"/>
        <v>87615.452430000005</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31067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7968989.8799999999</v>
      </c>
      <c r="I16" s="170">
        <f>'PR-RAS'!E6</f>
        <v>10225302.42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7809980.6300000008</v>
      </c>
      <c r="I17" s="170">
        <f>'PR-RAS'!E151</f>
        <v>10761634.359999999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368794.21000000119</v>
      </c>
      <c r="I19" s="171">
        <f>'PR-RAS'!E646</f>
        <v>1081498.6100000001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253755.83999999991</v>
      </c>
      <c r="I20" s="173">
        <f>BILANCA!E7</f>
        <v>332233.62000000005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569991.39</v>
      </c>
      <c r="I21" s="175">
        <f>BILANCA!E68</f>
        <v>191723.41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913534.6399999999</v>
      </c>
      <c r="I22" s="175">
        <f>BILANCA!E176</f>
        <v>1253040.83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-89787.409999999916</v>
      </c>
      <c r="I23" s="177">
        <f>BILANCA!E237</f>
        <v>-729083.79999999993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7849528.9500000002</v>
      </c>
      <c r="I28" s="179">
        <f>'RAS-funkcijski'!E141</f>
        <v>10938011.33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13084.87</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913259.03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1253040.83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368036.25999999995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885004.57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B634" sqref="B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7968989.8799999999</v>
      </c>
      <c r="E6" s="51">
        <f>E7+E44+E50+E82+E106+E124+E133+E139</f>
        <v>10225302.42</v>
      </c>
      <c r="F6" s="52">
        <f t="shared" ref="F6:F131" si="0">IF(D6&lt;&gt;0,IF(E6/D6&gt;=100,"&gt;&gt;100",E6/D6*100),"-")</f>
        <v>128.31365799149441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783386.97</v>
      </c>
      <c r="E50" s="51">
        <f>E51+E54+E59+E62+E65+E68+E71+E74+E77</f>
        <v>1276115.8700000001</v>
      </c>
      <c r="F50" s="52">
        <f t="shared" si="0"/>
        <v>162.89725497987286</v>
      </c>
    </row>
    <row r="51" spans="1:6" ht="12.75" customHeight="1" x14ac:dyDescent="0.2">
      <c r="A51" s="53">
        <v>631</v>
      </c>
      <c r="B51" s="86" t="s">
        <v>148</v>
      </c>
      <c r="C51" s="50" t="s">
        <v>149</v>
      </c>
      <c r="D51" s="51">
        <f t="shared" ref="D51:E51" si="10">D52+D53</f>
        <v>137800</v>
      </c>
      <c r="E51" s="51">
        <f t="shared" si="10"/>
        <v>146886.76999999999</v>
      </c>
      <c r="F51" s="52">
        <f t="shared" si="0"/>
        <v>106.59417271407835</v>
      </c>
    </row>
    <row r="52" spans="1:6" ht="12.75" customHeight="1" x14ac:dyDescent="0.2">
      <c r="A52" s="53">
        <v>6311</v>
      </c>
      <c r="B52" s="86" t="s">
        <v>150</v>
      </c>
      <c r="C52" s="50" t="s">
        <v>151</v>
      </c>
      <c r="D52" s="242">
        <v>137800</v>
      </c>
      <c r="E52" s="242">
        <v>146886.76999999999</v>
      </c>
      <c r="F52" s="52">
        <f t="shared" si="0"/>
        <v>106.59417271407835</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64855.1</v>
      </c>
      <c r="E54" s="51">
        <f t="shared" si="11"/>
        <v>114855.1</v>
      </c>
      <c r="F54" s="52">
        <f t="shared" si="0"/>
        <v>177.09493933399224</v>
      </c>
    </row>
    <row r="55" spans="1:6" ht="12.75" customHeight="1" x14ac:dyDescent="0.2">
      <c r="A55" s="53">
        <v>6321</v>
      </c>
      <c r="B55" s="86" t="s">
        <v>156</v>
      </c>
      <c r="C55" s="50" t="s">
        <v>157</v>
      </c>
      <c r="D55" s="242">
        <v>64855.1</v>
      </c>
      <c r="E55" s="242">
        <v>114855.1</v>
      </c>
      <c r="F55" s="52">
        <f t="shared" si="0"/>
        <v>177.09493933399224</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580731.87</v>
      </c>
      <c r="E68" s="51">
        <f t="shared" si="15"/>
        <v>1014374</v>
      </c>
      <c r="F68" s="52">
        <f t="shared" si="0"/>
        <v>174.67166043427235</v>
      </c>
    </row>
    <row r="69" spans="1:6" ht="12.75" customHeight="1" x14ac:dyDescent="0.2">
      <c r="A69" s="53" t="s">
        <v>184</v>
      </c>
      <c r="B69" s="85" t="s">
        <v>185</v>
      </c>
      <c r="C69" s="50" t="s">
        <v>184</v>
      </c>
      <c r="D69" s="242">
        <v>580731.87</v>
      </c>
      <c r="E69" s="242">
        <v>1014374</v>
      </c>
      <c r="F69" s="52">
        <f t="shared" si="0"/>
        <v>174.67166043427235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43.55</v>
      </c>
      <c r="E82" s="51">
        <f t="shared" si="19"/>
        <v>0</v>
      </c>
      <c r="F82" s="52">
        <f t="shared" si="0"/>
        <v>0</v>
      </c>
    </row>
    <row r="83" spans="1:6" ht="12.75" customHeight="1" x14ac:dyDescent="0.2">
      <c r="A83" s="53">
        <v>641</v>
      </c>
      <c r="B83" s="85" t="s">
        <v>212</v>
      </c>
      <c r="C83" s="50" t="s">
        <v>213</v>
      </c>
      <c r="D83" s="51">
        <f t="shared" ref="D83:E83" si="20">SUM(D84:D90)</f>
        <v>43.55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43.54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486184.94</v>
      </c>
      <c r="E106" s="51">
        <f t="shared" si="23"/>
        <v>595700.56000000006</v>
      </c>
      <c r="F106" s="52">
        <f t="shared" si="0"/>
        <v>122.52550644616842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486184.94</v>
      </c>
      <c r="E112" s="51">
        <f t="shared" si="25"/>
        <v>595700.56000000006</v>
      </c>
      <c r="F112" s="52">
        <f t="shared" si="0"/>
        <v>122.52550644616842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486184.94</v>
      </c>
      <c r="E117" s="242">
        <v>595700.56000000006</v>
      </c>
      <c r="F117" s="52">
        <f t="shared" si="0"/>
        <v>122.52550644616842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394450.69</v>
      </c>
      <c r="E124" s="51">
        <f t="shared" si="27"/>
        <v>287570.94</v>
      </c>
      <c r="F124" s="52">
        <f t="shared" si="0"/>
        <v>72.904154382389336</v>
      </c>
    </row>
    <row r="125" spans="1:6" ht="12.75" customHeight="1" x14ac:dyDescent="0.2">
      <c r="A125" s="53">
        <v>661</v>
      </c>
      <c r="B125" s="86" t="s">
        <v>296</v>
      </c>
      <c r="C125" s="50" t="s">
        <v>297</v>
      </c>
      <c r="D125" s="51">
        <f t="shared" ref="D125:E125" si="28">SUM(D126:D127)</f>
        <v>381530.69</v>
      </c>
      <c r="E125" s="51">
        <f t="shared" si="28"/>
        <v>266319.94</v>
      </c>
      <c r="F125" s="52">
        <f t="shared" si="0"/>
        <v>69.803018991735627</v>
      </c>
    </row>
    <row r="126" spans="1:6" ht="12.75" customHeight="1" x14ac:dyDescent="0.2">
      <c r="A126" s="53">
        <v>6614</v>
      </c>
      <c r="B126" s="86" t="s">
        <v>298</v>
      </c>
      <c r="C126" s="50" t="s">
        <v>299</v>
      </c>
      <c r="D126" s="242">
        <v>4749.8</v>
      </c>
      <c r="E126" s="242">
        <v>6414</v>
      </c>
      <c r="F126" s="52">
        <f t="shared" si="0"/>
        <v>135.03726472693586</v>
      </c>
    </row>
    <row r="127" spans="1:6" ht="12.75" customHeight="1" x14ac:dyDescent="0.2">
      <c r="A127" s="53">
        <v>6615</v>
      </c>
      <c r="B127" s="86" t="s">
        <v>300</v>
      </c>
      <c r="C127" s="50" t="s">
        <v>301</v>
      </c>
      <c r="D127" s="242">
        <v>376780.89</v>
      </c>
      <c r="E127" s="242">
        <v>259905.94</v>
      </c>
      <c r="F127" s="52">
        <f t="shared" si="0"/>
        <v>68.980658758993854</v>
      </c>
    </row>
    <row r="128" spans="1:6" ht="24" x14ac:dyDescent="0.2">
      <c r="A128" s="53">
        <v>663</v>
      </c>
      <c r="B128" s="231" t="s">
        <v>302</v>
      </c>
      <c r="C128" s="50" t="s">
        <v>303</v>
      </c>
      <c r="D128" s="51">
        <f t="shared" ref="D128:E128" si="29">SUM(D129:D132)</f>
        <v>12920</v>
      </c>
      <c r="E128" s="51">
        <f t="shared" si="29"/>
        <v>21251</v>
      </c>
      <c r="F128" s="52">
        <f t="shared" si="0"/>
        <v>164.48142414860681</v>
      </c>
    </row>
    <row r="129" spans="1:6" ht="12.75" customHeight="1" x14ac:dyDescent="0.2">
      <c r="A129" s="53">
        <v>6631</v>
      </c>
      <c r="B129" s="86" t="s">
        <v>304</v>
      </c>
      <c r="C129" s="50" t="s">
        <v>305</v>
      </c>
      <c r="D129" s="242">
        <v>11945</v>
      </c>
      <c r="E129" s="242">
        <v>20441</v>
      </c>
      <c r="F129" s="52">
        <f t="shared" si="0"/>
        <v>171.12599413980746</v>
      </c>
    </row>
    <row r="130" spans="1:6" ht="12.75" customHeight="1" x14ac:dyDescent="0.2">
      <c r="A130" s="53">
        <v>6632</v>
      </c>
      <c r="B130" s="232" t="s">
        <v>306</v>
      </c>
      <c r="C130" s="50" t="s">
        <v>307</v>
      </c>
      <c r="D130" s="242">
        <v>975</v>
      </c>
      <c r="E130" s="242">
        <v>810</v>
      </c>
      <c r="F130" s="52">
        <f t="shared" si="0"/>
        <v>83.07692307692308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6270793.1799999997</v>
      </c>
      <c r="E133" s="51">
        <f t="shared" si="30"/>
        <v>8061631.7299999995</v>
      </c>
      <c r="F133" s="52">
        <f t="shared" ref="F133:F223" si="31">IF(D133&lt;&gt;0,IF(E133/D133&gt;=100,"&gt;&gt;100",E133/D133*100),"-")</f>
        <v>128.55840558913155</v>
      </c>
    </row>
    <row r="134" spans="1:6" ht="24" x14ac:dyDescent="0.2">
      <c r="A134" s="53">
        <v>671</v>
      </c>
      <c r="B134" s="232" t="s">
        <v>314</v>
      </c>
      <c r="C134" s="50" t="s">
        <v>315</v>
      </c>
      <c r="D134" s="51">
        <f t="shared" ref="D134:E134" si="32">SUM(D135:D137)</f>
        <v>6270793.1799999997</v>
      </c>
      <c r="E134" s="51">
        <f t="shared" si="32"/>
        <v>8061631.7299999995</v>
      </c>
      <c r="F134" s="52">
        <f t="shared" si="31"/>
        <v>128.55840558913155</v>
      </c>
    </row>
    <row r="135" spans="1:6" ht="12.75" customHeight="1" x14ac:dyDescent="0.2">
      <c r="A135" s="53">
        <v>6711</v>
      </c>
      <c r="B135" s="85" t="s">
        <v>316</v>
      </c>
      <c r="C135" s="50" t="s">
        <v>317</v>
      </c>
      <c r="D135" s="242">
        <v>6270793.1799999997</v>
      </c>
      <c r="E135" s="242">
        <v>8049088.5199999996</v>
      </c>
      <c r="F135" s="52">
        <f t="shared" si="31"/>
        <v>128.35837969703221</v>
      </c>
    </row>
    <row r="136" spans="1:6" ht="24" x14ac:dyDescent="0.2">
      <c r="A136" s="53">
        <v>6712</v>
      </c>
      <c r="B136" s="232" t="s">
        <v>318</v>
      </c>
      <c r="C136" s="50" t="s">
        <v>319</v>
      </c>
      <c r="D136" s="242">
        <v>0</v>
      </c>
      <c r="E136" s="242">
        <v>12543.21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34130.550000000003</v>
      </c>
      <c r="E139" s="51">
        <f t="shared" si="33"/>
        <v>4283.32</v>
      </c>
      <c r="F139" s="52">
        <f t="shared" si="31"/>
        <v>12.549812411461284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34130.550000000003</v>
      </c>
      <c r="E150" s="242">
        <v>4283.32</v>
      </c>
      <c r="F150" s="52">
        <f t="shared" si="31"/>
        <v>12.549812411461284</v>
      </c>
    </row>
    <row r="151" spans="1:6" ht="12.75" customHeight="1" x14ac:dyDescent="0.2">
      <c r="A151" s="53">
        <v>3</v>
      </c>
      <c r="B151" s="85" t="s">
        <v>348</v>
      </c>
      <c r="C151" s="50" t="s">
        <v>56</v>
      </c>
      <c r="D151" s="51">
        <f t="shared" ref="D151:E151" si="35">D152+D163+D196+D215+D224+D252+D263</f>
        <v>7809980.6300000008</v>
      </c>
      <c r="E151" s="51">
        <f t="shared" si="35"/>
        <v>10761634.359999999</v>
      </c>
      <c r="F151" s="52">
        <f t="shared" si="31"/>
        <v>137.79335532103616</v>
      </c>
    </row>
    <row r="152" spans="1:6" ht="12.75" customHeight="1" x14ac:dyDescent="0.2">
      <c r="A152" s="53">
        <v>31</v>
      </c>
      <c r="B152" s="85" t="s">
        <v>349</v>
      </c>
      <c r="C152" s="50" t="s">
        <v>350</v>
      </c>
      <c r="D152" s="51">
        <f t="shared" ref="D152:E152" si="36">D153+D158+D159</f>
        <v>5478447.8700000001</v>
      </c>
      <c r="E152" s="51">
        <f t="shared" si="36"/>
        <v>7816680.2000000002</v>
      </c>
      <c r="F152" s="52">
        <f t="shared" si="31"/>
        <v>142.68056182124445</v>
      </c>
    </row>
    <row r="153" spans="1:6" ht="12.75" customHeight="1" x14ac:dyDescent="0.2">
      <c r="A153" s="53">
        <v>311</v>
      </c>
      <c r="B153" s="85" t="s">
        <v>351</v>
      </c>
      <c r="C153" s="50" t="s">
        <v>352</v>
      </c>
      <c r="D153" s="51">
        <f t="shared" ref="D153:E153" si="37">SUM(D154:D157)</f>
        <v>4252828.1100000003</v>
      </c>
      <c r="E153" s="51">
        <f t="shared" si="37"/>
        <v>6140861.5700000003</v>
      </c>
      <c r="F153" s="52">
        <f t="shared" si="31"/>
        <v>144.39477475143005</v>
      </c>
    </row>
    <row r="154" spans="1:6" ht="12.75" customHeight="1" x14ac:dyDescent="0.2">
      <c r="A154" s="53">
        <v>3111</v>
      </c>
      <c r="B154" s="85" t="s">
        <v>353</v>
      </c>
      <c r="C154" s="50" t="s">
        <v>354</v>
      </c>
      <c r="D154" s="242">
        <v>4143347.64</v>
      </c>
      <c r="E154" s="242">
        <v>5947653.4199999999</v>
      </c>
      <c r="F154" s="52">
        <f t="shared" si="31"/>
        <v>143.54705269191459</v>
      </c>
    </row>
    <row r="155" spans="1:6" ht="12.75" customHeight="1" x14ac:dyDescent="0.2">
      <c r="A155" s="53">
        <v>3112</v>
      </c>
      <c r="B155" s="85" t="s">
        <v>355</v>
      </c>
      <c r="C155" s="50" t="s">
        <v>356</v>
      </c>
      <c r="D155" s="242">
        <v>162.66</v>
      </c>
      <c r="E155" s="242"/>
      <c r="F155" s="52">
        <f t="shared" si="31"/>
        <v>0</v>
      </c>
    </row>
    <row r="156" spans="1:6" ht="12.75" customHeight="1" x14ac:dyDescent="0.2">
      <c r="A156" s="53">
        <v>3113</v>
      </c>
      <c r="B156" s="85" t="s">
        <v>357</v>
      </c>
      <c r="C156" s="50" t="s">
        <v>358</v>
      </c>
      <c r="D156" s="242">
        <v>62379.13</v>
      </c>
      <c r="E156" s="242">
        <v>121642.69</v>
      </c>
      <c r="F156" s="52">
        <f t="shared" si="31"/>
        <v>195.00542889905648</v>
      </c>
    </row>
    <row r="157" spans="1:6" ht="12.75" customHeight="1" x14ac:dyDescent="0.2">
      <c r="A157" s="53">
        <v>3114</v>
      </c>
      <c r="B157" s="85" t="s">
        <v>359</v>
      </c>
      <c r="C157" s="50" t="s">
        <v>360</v>
      </c>
      <c r="D157" s="242">
        <v>46938.68</v>
      </c>
      <c r="E157" s="242">
        <v>71565.460000000006</v>
      </c>
      <c r="F157" s="52">
        <f t="shared" si="31"/>
        <v>152.46585545226242</v>
      </c>
    </row>
    <row r="158" spans="1:6" ht="12.75" customHeight="1" x14ac:dyDescent="0.2">
      <c r="A158" s="53">
        <v>312</v>
      </c>
      <c r="B158" s="85" t="s">
        <v>361</v>
      </c>
      <c r="C158" s="50" t="s">
        <v>362</v>
      </c>
      <c r="D158" s="242">
        <v>465829.29</v>
      </c>
      <c r="E158" s="242">
        <v>574759.44999999995</v>
      </c>
      <c r="F158" s="52">
        <f t="shared" si="31"/>
        <v>123.38413713744791</v>
      </c>
    </row>
    <row r="159" spans="1:6" ht="12.75" customHeight="1" x14ac:dyDescent="0.2">
      <c r="A159" s="53">
        <v>313</v>
      </c>
      <c r="B159" s="85" t="s">
        <v>363</v>
      </c>
      <c r="C159" s="50" t="s">
        <v>364</v>
      </c>
      <c r="D159" s="51">
        <f t="shared" ref="D159:E159" si="38">SUM(D160:D162)</f>
        <v>759790.47</v>
      </c>
      <c r="E159" s="51">
        <f t="shared" si="38"/>
        <v>1101059.18</v>
      </c>
      <c r="F159" s="52">
        <f t="shared" si="31"/>
        <v>144.91616089893836</v>
      </c>
    </row>
    <row r="160" spans="1:6" ht="12.75" customHeight="1" x14ac:dyDescent="0.2">
      <c r="A160" s="53">
        <v>3131</v>
      </c>
      <c r="B160" s="85" t="s">
        <v>142</v>
      </c>
      <c r="C160" s="50" t="s">
        <v>365</v>
      </c>
      <c r="D160" s="242">
        <v>103264.03</v>
      </c>
      <c r="E160" s="242">
        <v>133223.65</v>
      </c>
      <c r="F160" s="52">
        <f t="shared" si="31"/>
        <v>129.01263876685812</v>
      </c>
    </row>
    <row r="161" spans="1:6" ht="12.75" customHeight="1" x14ac:dyDescent="0.2">
      <c r="A161" s="53">
        <v>3132</v>
      </c>
      <c r="B161" s="85" t="s">
        <v>366</v>
      </c>
      <c r="C161" s="50" t="s">
        <v>367</v>
      </c>
      <c r="D161" s="242">
        <v>656526.43999999994</v>
      </c>
      <c r="E161" s="242">
        <v>967658.26</v>
      </c>
      <c r="F161" s="52">
        <f t="shared" si="31"/>
        <v>147.39060014094787</v>
      </c>
    </row>
    <row r="162" spans="1:6" ht="12.75" customHeight="1" x14ac:dyDescent="0.2">
      <c r="A162" s="53">
        <v>3133</v>
      </c>
      <c r="B162" s="85" t="s">
        <v>368</v>
      </c>
      <c r="C162" s="50" t="s">
        <v>369</v>
      </c>
      <c r="D162" s="242">
        <v>0</v>
      </c>
      <c r="E162" s="242">
        <v>177.27</v>
      </c>
      <c r="F162" s="52" t="str">
        <f t="shared" si="31"/>
        <v>-</v>
      </c>
    </row>
    <row r="163" spans="1:6" ht="12.75" customHeight="1" x14ac:dyDescent="0.2">
      <c r="A163" s="53">
        <v>32</v>
      </c>
      <c r="B163" s="85" t="s">
        <v>370</v>
      </c>
      <c r="C163" s="50" t="s">
        <v>371</v>
      </c>
      <c r="D163" s="51">
        <f t="shared" ref="D163:E163" si="39">D164+D169+D177+D187+D188</f>
        <v>2319146.5900000003</v>
      </c>
      <c r="E163" s="51">
        <f t="shared" si="39"/>
        <v>2938584.65</v>
      </c>
      <c r="F163" s="52">
        <f t="shared" si="31"/>
        <v>126.70974153470821</v>
      </c>
    </row>
    <row r="164" spans="1:6" ht="12.75" customHeight="1" x14ac:dyDescent="0.2">
      <c r="A164" s="53">
        <v>321</v>
      </c>
      <c r="B164" s="85" t="s">
        <v>372</v>
      </c>
      <c r="C164" s="50" t="s">
        <v>373</v>
      </c>
      <c r="D164" s="51">
        <f t="shared" ref="D164:E164" si="40">SUM(D165:D168)</f>
        <v>361278.12</v>
      </c>
      <c r="E164" s="51">
        <f t="shared" si="40"/>
        <v>392704.82</v>
      </c>
      <c r="F164" s="52">
        <f t="shared" si="31"/>
        <v>108.69875540760677</v>
      </c>
    </row>
    <row r="165" spans="1:6" ht="12.75" customHeight="1" x14ac:dyDescent="0.2">
      <c r="A165" s="53">
        <v>3211</v>
      </c>
      <c r="B165" s="85" t="s">
        <v>374</v>
      </c>
      <c r="C165" s="50" t="s">
        <v>375</v>
      </c>
      <c r="D165" s="242">
        <v>153201.12</v>
      </c>
      <c r="E165" s="242">
        <v>157618.35999999999</v>
      </c>
      <c r="F165" s="52">
        <f t="shared" si="31"/>
        <v>102.88329484797501</v>
      </c>
    </row>
    <row r="166" spans="1:6" ht="12.75" customHeight="1" x14ac:dyDescent="0.2">
      <c r="A166" s="53">
        <v>3212</v>
      </c>
      <c r="B166" s="85" t="s">
        <v>376</v>
      </c>
      <c r="C166" s="50" t="s">
        <v>377</v>
      </c>
      <c r="D166" s="242">
        <v>155972.66</v>
      </c>
      <c r="E166" s="242">
        <v>163035.18</v>
      </c>
      <c r="F166" s="52">
        <f t="shared" si="31"/>
        <v>104.52804998004137</v>
      </c>
    </row>
    <row r="167" spans="1:6" ht="12.75" customHeight="1" x14ac:dyDescent="0.2">
      <c r="A167" s="53">
        <v>3213</v>
      </c>
      <c r="B167" s="85" t="s">
        <v>378</v>
      </c>
      <c r="C167" s="50" t="s">
        <v>379</v>
      </c>
      <c r="D167" s="242">
        <v>1671.93</v>
      </c>
      <c r="E167" s="242">
        <v>1914.71</v>
      </c>
      <c r="F167" s="52">
        <f t="shared" si="31"/>
        <v>114.52094286244041</v>
      </c>
    </row>
    <row r="168" spans="1:6" ht="12.75" customHeight="1" x14ac:dyDescent="0.2">
      <c r="A168" s="53">
        <v>3214</v>
      </c>
      <c r="B168" s="85" t="s">
        <v>380</v>
      </c>
      <c r="C168" s="50" t="s">
        <v>381</v>
      </c>
      <c r="D168" s="242">
        <v>50432.41</v>
      </c>
      <c r="E168" s="242">
        <v>70136.570000000007</v>
      </c>
      <c r="F168" s="52">
        <f t="shared" si="31"/>
        <v>139.07043109778019</v>
      </c>
    </row>
    <row r="169" spans="1:6" ht="12.75" customHeight="1" x14ac:dyDescent="0.2">
      <c r="A169" s="53">
        <v>322</v>
      </c>
      <c r="B169" s="85" t="s">
        <v>382</v>
      </c>
      <c r="C169" s="50" t="s">
        <v>383</v>
      </c>
      <c r="D169" s="51">
        <f t="shared" ref="D169:E169" si="41">SUM(D170:D176)</f>
        <v>402985.25000000006</v>
      </c>
      <c r="E169" s="51">
        <f t="shared" si="41"/>
        <v>425713.81000000006</v>
      </c>
      <c r="F169" s="52">
        <f t="shared" si="31"/>
        <v>105.64004761960891</v>
      </c>
    </row>
    <row r="170" spans="1:6" ht="12.75" customHeight="1" x14ac:dyDescent="0.2">
      <c r="A170" s="53">
        <v>3221</v>
      </c>
      <c r="B170" s="85" t="s">
        <v>384</v>
      </c>
      <c r="C170" s="50" t="s">
        <v>385</v>
      </c>
      <c r="D170" s="242">
        <v>29587.4</v>
      </c>
      <c r="E170" s="242">
        <v>33407.919999999998</v>
      </c>
      <c r="F170" s="52">
        <f t="shared" si="31"/>
        <v>112.91265876690753</v>
      </c>
    </row>
    <row r="171" spans="1:6" ht="12.75" customHeight="1" x14ac:dyDescent="0.2">
      <c r="A171" s="53">
        <v>3222</v>
      </c>
      <c r="B171" s="85" t="s">
        <v>386</v>
      </c>
      <c r="C171" s="50" t="s">
        <v>387</v>
      </c>
      <c r="D171" s="242">
        <v>112015.97</v>
      </c>
      <c r="E171" s="242">
        <v>132472.97</v>
      </c>
      <c r="F171" s="52">
        <f t="shared" si="31"/>
        <v>118.26257452397189</v>
      </c>
    </row>
    <row r="172" spans="1:6" ht="12.75" customHeight="1" x14ac:dyDescent="0.2">
      <c r="A172" s="53">
        <v>3223</v>
      </c>
      <c r="B172" s="85" t="s">
        <v>388</v>
      </c>
      <c r="C172" s="50" t="s">
        <v>389</v>
      </c>
      <c r="D172" s="242">
        <v>180513.53</v>
      </c>
      <c r="E172" s="242">
        <v>175440.03</v>
      </c>
      <c r="F172" s="52">
        <f t="shared" si="31"/>
        <v>97.18940735356513</v>
      </c>
    </row>
    <row r="173" spans="1:6" ht="12.75" customHeight="1" x14ac:dyDescent="0.2">
      <c r="A173" s="53">
        <v>3224</v>
      </c>
      <c r="B173" s="85" t="s">
        <v>390</v>
      </c>
      <c r="C173" s="50" t="s">
        <v>391</v>
      </c>
      <c r="D173" s="242">
        <v>63834.5</v>
      </c>
      <c r="E173" s="242">
        <v>50648.41</v>
      </c>
      <c r="F173" s="52">
        <f t="shared" si="31"/>
        <v>79.343317485059032</v>
      </c>
    </row>
    <row r="174" spans="1:6" ht="12.75" customHeight="1" x14ac:dyDescent="0.2">
      <c r="A174" s="53">
        <v>3225</v>
      </c>
      <c r="B174" s="85" t="s">
        <v>392</v>
      </c>
      <c r="C174" s="50" t="s">
        <v>393</v>
      </c>
      <c r="D174" s="242">
        <v>5140.6400000000003</v>
      </c>
      <c r="E174" s="242">
        <v>16421.73</v>
      </c>
      <c r="F174" s="52">
        <f t="shared" si="31"/>
        <v>319.44913473808703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11893.21</v>
      </c>
      <c r="E176" s="242">
        <v>17322.75</v>
      </c>
      <c r="F176" s="52">
        <f t="shared" si="31"/>
        <v>145.65243529711492</v>
      </c>
    </row>
    <row r="177" spans="1:6" ht="12.75" customHeight="1" x14ac:dyDescent="0.2">
      <c r="A177" s="53">
        <v>323</v>
      </c>
      <c r="B177" s="85" t="s">
        <v>398</v>
      </c>
      <c r="C177" s="50" t="s">
        <v>399</v>
      </c>
      <c r="D177" s="51">
        <f t="shared" ref="D177:E177" si="42">SUM(D178:D186)</f>
        <v>1469667.92</v>
      </c>
      <c r="E177" s="51">
        <f t="shared" si="42"/>
        <v>1976534.5799999996</v>
      </c>
      <c r="F177" s="52">
        <f t="shared" si="31"/>
        <v>134.48851629012896</v>
      </c>
    </row>
    <row r="178" spans="1:6" ht="12.75" customHeight="1" x14ac:dyDescent="0.2">
      <c r="A178" s="53">
        <v>3231</v>
      </c>
      <c r="B178" s="85" t="s">
        <v>400</v>
      </c>
      <c r="C178" s="50" t="s">
        <v>401</v>
      </c>
      <c r="D178" s="242">
        <v>111653.21</v>
      </c>
      <c r="E178" s="242">
        <v>114018.58</v>
      </c>
      <c r="F178" s="52">
        <f t="shared" si="31"/>
        <v>102.11849708575329</v>
      </c>
    </row>
    <row r="179" spans="1:6" ht="12.75" customHeight="1" x14ac:dyDescent="0.2">
      <c r="A179" s="53">
        <v>3232</v>
      </c>
      <c r="B179" s="85" t="s">
        <v>402</v>
      </c>
      <c r="C179" s="50" t="s">
        <v>403</v>
      </c>
      <c r="D179" s="242">
        <v>55537.3</v>
      </c>
      <c r="E179" s="242">
        <v>69887.070000000007</v>
      </c>
      <c r="F179" s="52">
        <f t="shared" si="31"/>
        <v>125.83807639190239</v>
      </c>
    </row>
    <row r="180" spans="1:6" ht="12.75" customHeight="1" x14ac:dyDescent="0.2">
      <c r="A180" s="53">
        <v>3233</v>
      </c>
      <c r="B180" s="85" t="s">
        <v>404</v>
      </c>
      <c r="C180" s="50" t="s">
        <v>405</v>
      </c>
      <c r="D180" s="242">
        <v>10633.4</v>
      </c>
      <c r="E180" s="242">
        <v>29845.45</v>
      </c>
      <c r="F180" s="52">
        <f t="shared" si="31"/>
        <v>280.67645343916337</v>
      </c>
    </row>
    <row r="181" spans="1:6" ht="12.75" customHeight="1" x14ac:dyDescent="0.2">
      <c r="A181" s="53">
        <v>3234</v>
      </c>
      <c r="B181" s="85" t="s">
        <v>406</v>
      </c>
      <c r="C181" s="50" t="s">
        <v>407</v>
      </c>
      <c r="D181" s="242">
        <v>88205.32</v>
      </c>
      <c r="E181" s="242">
        <v>94170.4</v>
      </c>
      <c r="F181" s="52">
        <f t="shared" si="31"/>
        <v>106.76272134152451</v>
      </c>
    </row>
    <row r="182" spans="1:6" ht="12.75" customHeight="1" x14ac:dyDescent="0.2">
      <c r="A182" s="53">
        <v>3235</v>
      </c>
      <c r="B182" s="85" t="s">
        <v>408</v>
      </c>
      <c r="C182" s="50" t="s">
        <v>409</v>
      </c>
      <c r="D182" s="242">
        <v>135800.38</v>
      </c>
      <c r="E182" s="242">
        <v>135240.29999999999</v>
      </c>
      <c r="F182" s="52">
        <f t="shared" si="31"/>
        <v>99.587571109889367</v>
      </c>
    </row>
    <row r="183" spans="1:6" ht="12.75" customHeight="1" x14ac:dyDescent="0.2">
      <c r="A183" s="53">
        <v>3236</v>
      </c>
      <c r="B183" s="85" t="s">
        <v>410</v>
      </c>
      <c r="C183" s="50" t="s">
        <v>411</v>
      </c>
      <c r="D183" s="242">
        <v>753.22</v>
      </c>
      <c r="E183" s="242">
        <v>1176.54</v>
      </c>
      <c r="F183" s="52">
        <f t="shared" si="31"/>
        <v>156.20137542816175</v>
      </c>
    </row>
    <row r="184" spans="1:6" ht="12.75" customHeight="1" x14ac:dyDescent="0.2">
      <c r="A184" s="53">
        <v>3237</v>
      </c>
      <c r="B184" s="85" t="s">
        <v>412</v>
      </c>
      <c r="C184" s="50" t="s">
        <v>413</v>
      </c>
      <c r="D184" s="242">
        <v>917888.12</v>
      </c>
      <c r="E184" s="242">
        <v>1362260.44</v>
      </c>
      <c r="F184" s="52">
        <f t="shared" si="31"/>
        <v>148.41247101008344</v>
      </c>
    </row>
    <row r="185" spans="1:6" ht="12.75" customHeight="1" x14ac:dyDescent="0.2">
      <c r="A185" s="53">
        <v>3238</v>
      </c>
      <c r="B185" s="85" t="s">
        <v>414</v>
      </c>
      <c r="C185" s="50" t="s">
        <v>415</v>
      </c>
      <c r="D185" s="242">
        <v>1481.17</v>
      </c>
      <c r="E185" s="242">
        <v>930.42</v>
      </c>
      <c r="F185" s="52">
        <f t="shared" si="31"/>
        <v>62.816557181147324</v>
      </c>
    </row>
    <row r="186" spans="1:6" ht="12.75" customHeight="1" x14ac:dyDescent="0.2">
      <c r="A186" s="53">
        <v>3239</v>
      </c>
      <c r="B186" s="85" t="s">
        <v>416</v>
      </c>
      <c r="C186" s="50" t="s">
        <v>417</v>
      </c>
      <c r="D186" s="242">
        <v>147715.79999999999</v>
      </c>
      <c r="E186" s="242">
        <v>169005.38</v>
      </c>
      <c r="F186" s="52">
        <f t="shared" si="31"/>
        <v>114.41252729904316</v>
      </c>
    </row>
    <row r="187" spans="1:6" ht="12.75" customHeight="1" x14ac:dyDescent="0.2">
      <c r="A187" s="53">
        <v>324</v>
      </c>
      <c r="B187" s="85" t="s">
        <v>418</v>
      </c>
      <c r="C187" s="50" t="s">
        <v>419</v>
      </c>
      <c r="D187" s="242">
        <v>56598.35</v>
      </c>
      <c r="E187" s="242">
        <v>109057.58</v>
      </c>
      <c r="F187" s="52">
        <f t="shared" si="31"/>
        <v>192.68685394538886</v>
      </c>
    </row>
    <row r="188" spans="1:6" ht="12.75" customHeight="1" x14ac:dyDescent="0.2">
      <c r="A188" s="53">
        <v>329</v>
      </c>
      <c r="B188" s="85" t="s">
        <v>420</v>
      </c>
      <c r="C188" s="50" t="s">
        <v>421</v>
      </c>
      <c r="D188" s="51">
        <f t="shared" ref="D188:E188" si="43">SUM(D189:D195)</f>
        <v>28616.95</v>
      </c>
      <c r="E188" s="51">
        <f t="shared" si="43"/>
        <v>34573.86</v>
      </c>
      <c r="F188" s="52">
        <f t="shared" si="31"/>
        <v>120.81601987633204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5751.44</v>
      </c>
      <c r="E190" s="242">
        <v>5511.31</v>
      </c>
      <c r="F190" s="52">
        <f t="shared" si="31"/>
        <v>95.824871684308647</v>
      </c>
    </row>
    <row r="191" spans="1:6" ht="12.75" customHeight="1" x14ac:dyDescent="0.2">
      <c r="A191" s="53">
        <v>3293</v>
      </c>
      <c r="B191" s="85" t="s">
        <v>426</v>
      </c>
      <c r="C191" s="50" t="s">
        <v>427</v>
      </c>
      <c r="D191" s="242">
        <v>2762.96</v>
      </c>
      <c r="E191" s="242">
        <v>7768.67</v>
      </c>
      <c r="F191" s="52">
        <f t="shared" si="31"/>
        <v>281.17200393780581</v>
      </c>
    </row>
    <row r="192" spans="1:6" ht="12.75" customHeight="1" x14ac:dyDescent="0.2">
      <c r="A192" s="53">
        <v>3294</v>
      </c>
      <c r="B192" s="85" t="s">
        <v>428</v>
      </c>
      <c r="C192" s="50" t="s">
        <v>429</v>
      </c>
      <c r="D192" s="242">
        <v>3863.9</v>
      </c>
      <c r="E192" s="242">
        <v>2940</v>
      </c>
      <c r="F192" s="52">
        <f t="shared" si="31"/>
        <v>76.088925696834792</v>
      </c>
    </row>
    <row r="193" spans="1:6" ht="12.75" customHeight="1" x14ac:dyDescent="0.2">
      <c r="A193" s="53">
        <v>3295</v>
      </c>
      <c r="B193" s="85" t="s">
        <v>430</v>
      </c>
      <c r="C193" s="50" t="s">
        <v>431</v>
      </c>
      <c r="D193" s="242">
        <v>10861.13</v>
      </c>
      <c r="E193" s="242">
        <v>13266.8</v>
      </c>
      <c r="F193" s="52">
        <f t="shared" si="31"/>
        <v>122.14935278373429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5377.52</v>
      </c>
      <c r="E195" s="242">
        <v>5087.08</v>
      </c>
      <c r="F195" s="52">
        <f t="shared" si="31"/>
        <v>94.598997307308935</v>
      </c>
    </row>
    <row r="196" spans="1:6" ht="12.75" customHeight="1" x14ac:dyDescent="0.2">
      <c r="A196" s="53">
        <v>34</v>
      </c>
      <c r="B196" s="232" t="s">
        <v>436</v>
      </c>
      <c r="C196" s="50" t="s">
        <v>437</v>
      </c>
      <c r="D196" s="51">
        <f t="shared" ref="D196:E196" si="44">D197+D202+D210</f>
        <v>12386.17</v>
      </c>
      <c r="E196" s="51">
        <f t="shared" si="44"/>
        <v>6369.51</v>
      </c>
      <c r="F196" s="52">
        <f t="shared" si="31"/>
        <v>51.42437089108256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12386.17</v>
      </c>
      <c r="E210" s="51">
        <f t="shared" si="47"/>
        <v>6369.51</v>
      </c>
      <c r="F210" s="52">
        <f t="shared" si="31"/>
        <v>51.42437089108256</v>
      </c>
    </row>
    <row r="211" spans="1:6" ht="12.75" customHeight="1" x14ac:dyDescent="0.2">
      <c r="A211" s="53">
        <v>3431</v>
      </c>
      <c r="B211" s="232" t="s">
        <v>466</v>
      </c>
      <c r="C211" s="50" t="s">
        <v>467</v>
      </c>
      <c r="D211" s="242">
        <v>224.49</v>
      </c>
      <c r="E211" s="242">
        <v>216.49</v>
      </c>
      <c r="F211" s="52">
        <f t="shared" si="31"/>
        <v>96.436366876030107</v>
      </c>
    </row>
    <row r="212" spans="1:6" ht="12.75" customHeight="1" x14ac:dyDescent="0.2">
      <c r="A212" s="53">
        <v>3432</v>
      </c>
      <c r="B212" s="85" t="s">
        <v>468</v>
      </c>
      <c r="C212" s="50" t="s">
        <v>469</v>
      </c>
      <c r="D212" s="242">
        <v>217.18</v>
      </c>
      <c r="E212" s="242">
        <v>0.01</v>
      </c>
      <c r="F212" s="52">
        <f t="shared" si="31"/>
        <v>4.6044755502348284E-3</v>
      </c>
    </row>
    <row r="213" spans="1:6" ht="12.75" customHeight="1" x14ac:dyDescent="0.2">
      <c r="A213" s="53">
        <v>3433</v>
      </c>
      <c r="B213" s="85" t="s">
        <v>470</v>
      </c>
      <c r="C213" s="50" t="s">
        <v>471</v>
      </c>
      <c r="D213" s="242">
        <v>11905.85</v>
      </c>
      <c r="E213" s="242">
        <v>6153.01</v>
      </c>
      <c r="F213" s="52">
        <f t="shared" si="31"/>
        <v>51.68056039677974</v>
      </c>
    </row>
    <row r="214" spans="1:6" ht="12.75" customHeight="1" x14ac:dyDescent="0.2">
      <c r="A214" s="53">
        <v>3434</v>
      </c>
      <c r="B214" s="85" t="s">
        <v>472</v>
      </c>
      <c r="C214" s="50" t="s">
        <v>473</v>
      </c>
      <c r="D214" s="242">
        <v>38.65</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7809980.6300000008</v>
      </c>
      <c r="E289" s="51">
        <f t="shared" si="79"/>
        <v>10761634.359999999</v>
      </c>
      <c r="F289" s="52">
        <f t="shared" si="76"/>
        <v>137.79335532103616</v>
      </c>
    </row>
    <row r="290" spans="1:6" ht="12.75" customHeight="1" x14ac:dyDescent="0.2">
      <c r="A290" s="53" t="s">
        <v>609</v>
      </c>
      <c r="B290" s="85" t="s">
        <v>620</v>
      </c>
      <c r="C290" s="50" t="s">
        <v>621</v>
      </c>
      <c r="D290" s="51">
        <f>IF(D6&gt;=D289,D6-D289,0)</f>
        <v>159009.24999999907</v>
      </c>
      <c r="E290" s="51">
        <f>IF(E6&gt;=E289,E6-E289,0)</f>
        <v>0</v>
      </c>
      <c r="F290" s="52">
        <f t="shared" si="76"/>
        <v>0</v>
      </c>
    </row>
    <row r="291" spans="1:6" ht="12.75" customHeight="1" x14ac:dyDescent="0.2">
      <c r="A291" s="53" t="s">
        <v>609</v>
      </c>
      <c r="B291" s="85" t="s">
        <v>622</v>
      </c>
      <c r="C291" s="50" t="s">
        <v>623</v>
      </c>
      <c r="D291" s="51">
        <f>IF(D289&gt;=D6,D289-D6,0)</f>
        <v>0</v>
      </c>
      <c r="E291" s="51">
        <f>IF(E289&gt;=E6,E289-E6,0)</f>
        <v>536331.93999999948</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445541.61</v>
      </c>
      <c r="E293" s="242">
        <v>368789.7</v>
      </c>
      <c r="F293" s="52">
        <f t="shared" si="76"/>
        <v>82.773346354788274</v>
      </c>
    </row>
    <row r="294" spans="1:6" ht="12.75" customHeight="1" x14ac:dyDescent="0.2">
      <c r="A294" s="53">
        <v>96</v>
      </c>
      <c r="B294" s="85" t="s">
        <v>628</v>
      </c>
      <c r="C294" s="50" t="s">
        <v>629</v>
      </c>
      <c r="D294" s="242">
        <v>18599.43</v>
      </c>
      <c r="E294" s="242">
        <v>13529.66</v>
      </c>
      <c r="F294" s="52">
        <f t="shared" si="76"/>
        <v>72.742336727523366</v>
      </c>
    </row>
    <row r="295" spans="1:6" ht="24" x14ac:dyDescent="0.2">
      <c r="A295" s="53">
        <v>9661</v>
      </c>
      <c r="B295" s="85" t="s">
        <v>630</v>
      </c>
      <c r="C295" s="50" t="s">
        <v>631</v>
      </c>
      <c r="D295" s="242">
        <v>16076.54</v>
      </c>
      <c r="E295" s="242">
        <v>9533.49</v>
      </c>
      <c r="F295" s="52">
        <f t="shared" si="76"/>
        <v>59.300633096424974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200</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200</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200</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200</v>
      </c>
      <c r="E323" s="242"/>
      <c r="F323" s="52">
        <f t="shared" si="81"/>
        <v>0</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39548.32</v>
      </c>
      <c r="E350" s="51">
        <f t="shared" si="95"/>
        <v>176376.97</v>
      </c>
      <c r="F350" s="52">
        <f t="shared" si="81"/>
        <v>445.97841324233241</v>
      </c>
    </row>
    <row r="351" spans="1:6" ht="12.75" customHeight="1" x14ac:dyDescent="0.2">
      <c r="A351" s="53">
        <v>41</v>
      </c>
      <c r="B351" s="85" t="s">
        <v>741</v>
      </c>
      <c r="C351" s="50" t="s">
        <v>742</v>
      </c>
      <c r="D351" s="51">
        <f t="shared" ref="D351:E351" si="96">D352+D356</f>
        <v>1237.5999999999999</v>
      </c>
      <c r="E351" s="51">
        <f t="shared" si="96"/>
        <v>2122.75</v>
      </c>
      <c r="F351" s="52">
        <f t="shared" si="81"/>
        <v>171.5214932126697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1237.5999999999999</v>
      </c>
      <c r="E356" s="51">
        <f t="shared" si="98"/>
        <v>2122.75</v>
      </c>
      <c r="F356" s="52">
        <f t="shared" si="81"/>
        <v>171.5214932126697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1237.5999999999999</v>
      </c>
      <c r="E359" s="242">
        <v>2122.75</v>
      </c>
      <c r="F359" s="52">
        <f t="shared" si="81"/>
        <v>171.5214932126697</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38310.720000000001</v>
      </c>
      <c r="E363" s="51">
        <f t="shared" si="99"/>
        <v>174254.22</v>
      </c>
      <c r="F363" s="52">
        <f t="shared" si="81"/>
        <v>454.84454481669883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38310.720000000001</v>
      </c>
      <c r="E369" s="51">
        <f t="shared" si="101"/>
        <v>168264.22</v>
      </c>
      <c r="F369" s="52">
        <f t="shared" si="81"/>
        <v>439.20923438661549</v>
      </c>
    </row>
    <row r="370" spans="1:6" ht="12.75" customHeight="1" x14ac:dyDescent="0.2">
      <c r="A370" s="53">
        <v>4221</v>
      </c>
      <c r="B370" s="85" t="s">
        <v>675</v>
      </c>
      <c r="C370" s="50" t="s">
        <v>767</v>
      </c>
      <c r="D370" s="242">
        <v>11602.29</v>
      </c>
      <c r="E370" s="242">
        <v>14860.85</v>
      </c>
      <c r="F370" s="52">
        <f t="shared" si="81"/>
        <v>128.08549001964266</v>
      </c>
    </row>
    <row r="371" spans="1:6" ht="12.75" customHeight="1" x14ac:dyDescent="0.2">
      <c r="A371" s="53">
        <v>4222</v>
      </c>
      <c r="B371" s="85" t="s">
        <v>768</v>
      </c>
      <c r="C371" s="50" t="s">
        <v>769</v>
      </c>
      <c r="D371" s="242">
        <v>786.68</v>
      </c>
      <c r="E371" s="242"/>
      <c r="F371" s="52">
        <f t="shared" si="81"/>
        <v>0</v>
      </c>
    </row>
    <row r="372" spans="1:6" ht="12.75" customHeight="1" x14ac:dyDescent="0.2">
      <c r="A372" s="53">
        <v>4223</v>
      </c>
      <c r="B372" s="85" t="s">
        <v>679</v>
      </c>
      <c r="C372" s="50" t="s">
        <v>770</v>
      </c>
      <c r="D372" s="242">
        <v>673.32</v>
      </c>
      <c r="E372" s="242">
        <v>17375.93</v>
      </c>
      <c r="F372" s="52">
        <f t="shared" si="81"/>
        <v>2580.6347650448524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795.35</v>
      </c>
      <c r="E375" s="242">
        <v>6743.24</v>
      </c>
      <c r="F375" s="52">
        <f t="shared" si="81"/>
        <v>847.83302948387507</v>
      </c>
    </row>
    <row r="376" spans="1:6" ht="12.75" customHeight="1" x14ac:dyDescent="0.2">
      <c r="A376" s="53">
        <v>4227</v>
      </c>
      <c r="B376" s="232" t="s">
        <v>687</v>
      </c>
      <c r="C376" s="50" t="s">
        <v>774</v>
      </c>
      <c r="D376" s="242">
        <v>24453.08</v>
      </c>
      <c r="E376" s="242">
        <v>129284.2</v>
      </c>
      <c r="F376" s="52">
        <f t="shared" si="81"/>
        <v>528.70313269330484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5990</v>
      </c>
      <c r="F378" s="52" t="str">
        <f t="shared" si="81"/>
        <v>-</v>
      </c>
    </row>
    <row r="379" spans="1:6" ht="12.75" customHeight="1" x14ac:dyDescent="0.2">
      <c r="A379" s="53">
        <v>4231</v>
      </c>
      <c r="B379" s="85" t="s">
        <v>693</v>
      </c>
      <c r="C379" s="50" t="s">
        <v>778</v>
      </c>
      <c r="D379" s="242">
        <v>0</v>
      </c>
      <c r="E379" s="242">
        <v>5990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39348.32</v>
      </c>
      <c r="E408" s="51">
        <f t="shared" si="111"/>
        <v>176376.97</v>
      </c>
      <c r="F408" s="52">
        <f t="shared" si="81"/>
        <v>448.24523639128682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18080.98</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7969189.8799999999</v>
      </c>
      <c r="E412" s="51">
        <f>E6+E298</f>
        <v>10225302.42</v>
      </c>
      <c r="F412" s="52">
        <f t="shared" si="81"/>
        <v>128.31043774803368</v>
      </c>
    </row>
    <row r="413" spans="1:6" ht="12.75" customHeight="1" x14ac:dyDescent="0.2">
      <c r="A413" s="53" t="s">
        <v>609</v>
      </c>
      <c r="B413" s="85" t="s">
        <v>832</v>
      </c>
      <c r="C413" s="50" t="s">
        <v>833</v>
      </c>
      <c r="D413" s="51">
        <f t="shared" ref="D413:E413" si="112">D289+D350</f>
        <v>7849528.9500000011</v>
      </c>
      <c r="E413" s="51">
        <f t="shared" si="112"/>
        <v>10938011.33</v>
      </c>
      <c r="F413" s="52">
        <f t="shared" si="81"/>
        <v>139.34608560173535</v>
      </c>
    </row>
    <row r="414" spans="1:6" ht="12.75" customHeight="1" x14ac:dyDescent="0.2">
      <c r="A414" s="53" t="s">
        <v>609</v>
      </c>
      <c r="B414" s="85" t="s">
        <v>834</v>
      </c>
      <c r="C414" s="50" t="s">
        <v>835</v>
      </c>
      <c r="D414" s="51">
        <f t="shared" ref="D414:E414" si="113">IF(D412&gt;=D413,D412-D413,0)</f>
        <v>119660.92999999877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712708.91000000015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463622.58999999997</v>
      </c>
      <c r="E417" s="51">
        <f t="shared" si="116"/>
        <v>368789.7</v>
      </c>
      <c r="F417" s="52">
        <f t="shared" si="81"/>
        <v>79.545239588088251</v>
      </c>
    </row>
    <row r="418" spans="1:6" ht="12.75" customHeight="1" x14ac:dyDescent="0.2">
      <c r="A418" s="55" t="s">
        <v>843</v>
      </c>
      <c r="B418" s="233" t="s">
        <v>844</v>
      </c>
      <c r="C418" s="56" t="s">
        <v>845</v>
      </c>
      <c r="D418" s="62">
        <f t="shared" ref="D418:E418" si="117">D294+D411</f>
        <v>18599.43</v>
      </c>
      <c r="E418" s="62">
        <f t="shared" si="117"/>
        <v>13529.66</v>
      </c>
      <c r="F418" s="57">
        <f t="shared" si="81"/>
        <v>72.742336727523366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24832.55</v>
      </c>
      <c r="E638" s="242">
        <v>0</v>
      </c>
      <c r="F638" s="52">
        <f t="shared" si="119"/>
        <v>0</v>
      </c>
    </row>
    <row r="639" spans="1:6" ht="12.75" customHeight="1" x14ac:dyDescent="0.2">
      <c r="A639" s="53" t="s">
        <v>609</v>
      </c>
      <c r="B639" s="85" t="s">
        <v>1276</v>
      </c>
      <c r="C639" s="50" t="s">
        <v>1277</v>
      </c>
      <c r="D639" s="51">
        <f t="shared" ref="D639:E639" si="180">D412+D420</f>
        <v>7969189.8799999999</v>
      </c>
      <c r="E639" s="51">
        <f t="shared" si="180"/>
        <v>10225302.42</v>
      </c>
      <c r="F639" s="52">
        <f t="shared" si="119"/>
        <v>128.31043774803368</v>
      </c>
    </row>
    <row r="640" spans="1:6" ht="12.75" customHeight="1" x14ac:dyDescent="0.2">
      <c r="A640" s="53" t="s">
        <v>609</v>
      </c>
      <c r="B640" s="85" t="s">
        <v>1278</v>
      </c>
      <c r="C640" s="50" t="s">
        <v>1279</v>
      </c>
      <c r="D640" s="51">
        <f t="shared" ref="D640:E640" si="181">D413+D528</f>
        <v>7849528.9500000011</v>
      </c>
      <c r="E640" s="51">
        <f t="shared" si="181"/>
        <v>10938011.33</v>
      </c>
      <c r="F640" s="52">
        <f t="shared" si="119"/>
        <v>139.34608560173535</v>
      </c>
    </row>
    <row r="641" spans="1:6" ht="12.75" customHeight="1" x14ac:dyDescent="0.2">
      <c r="A641" s="53" t="s">
        <v>609</v>
      </c>
      <c r="B641" s="85" t="s">
        <v>1280</v>
      </c>
      <c r="C641" s="50" t="s">
        <v>1281</v>
      </c>
      <c r="D641" s="51">
        <f t="shared" ref="D641:E641" si="182">IF(D639&gt;=D640,D639-D640,0)</f>
        <v>119660.92999999877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712708.91000000015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488455.13999999996</v>
      </c>
      <c r="E644" s="51">
        <f t="shared" si="185"/>
        <v>368789.7</v>
      </c>
      <c r="F644" s="52">
        <f t="shared" si="119"/>
        <v>75.501242550134705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368794.21000000119</v>
      </c>
      <c r="E646" s="51">
        <f t="shared" si="187"/>
        <v>1081498.6100000001</v>
      </c>
      <c r="F646" s="52">
        <f t="shared" si="119"/>
        <v>293.25260014250131</v>
      </c>
    </row>
    <row r="647" spans="1:6" ht="24" x14ac:dyDescent="0.2">
      <c r="A647" s="55" t="s">
        <v>1292</v>
      </c>
      <c r="B647" s="233" t="s">
        <v>1293</v>
      </c>
      <c r="C647" s="56" t="s">
        <v>1292</v>
      </c>
      <c r="D647" s="243">
        <v>454995.55</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1079.69</v>
      </c>
      <c r="E649" s="242">
        <v>329.51</v>
      </c>
      <c r="F649" s="52">
        <f t="shared" ref="F649:F724" si="188">IF(D649&lt;&gt;0,IF(E649/D649&gt;=100,"&gt;&gt;100",E649/D649*100),"-")</f>
        <v>30.518945252804041</v>
      </c>
    </row>
    <row r="650" spans="1:6" ht="12.75" customHeight="1" x14ac:dyDescent="0.2">
      <c r="A650" s="53" t="s">
        <v>1297</v>
      </c>
      <c r="B650" s="85" t="s">
        <v>1298</v>
      </c>
      <c r="C650" s="50" t="s">
        <v>1297</v>
      </c>
      <c r="D650" s="242">
        <v>936507.62</v>
      </c>
      <c r="E650" s="242">
        <v>926915.6</v>
      </c>
      <c r="F650" s="52">
        <f t="shared" si="188"/>
        <v>98.975767009776177</v>
      </c>
    </row>
    <row r="651" spans="1:6" ht="12.75" customHeight="1" x14ac:dyDescent="0.2">
      <c r="A651" s="53" t="s">
        <v>1299</v>
      </c>
      <c r="B651" s="85" t="s">
        <v>1300</v>
      </c>
      <c r="C651" s="50" t="s">
        <v>1299</v>
      </c>
      <c r="D651" s="242">
        <v>937257.8</v>
      </c>
      <c r="E651" s="242">
        <v>923512.98</v>
      </c>
      <c r="F651" s="52">
        <f t="shared" si="188"/>
        <v>98.533507003089213</v>
      </c>
    </row>
    <row r="652" spans="1:6" ht="24" x14ac:dyDescent="0.2">
      <c r="A652" s="53">
        <v>11</v>
      </c>
      <c r="B652" s="85" t="s">
        <v>1301</v>
      </c>
      <c r="C652" s="50" t="s">
        <v>1302</v>
      </c>
      <c r="D652" s="51">
        <f t="shared" ref="D652:E652" si="189">+D649+D650-D651</f>
        <v>329.5099999998929</v>
      </c>
      <c r="E652" s="51">
        <f t="shared" si="189"/>
        <v>3732.1300000000047</v>
      </c>
      <c r="F652" s="52">
        <f t="shared" si="188"/>
        <v>1132.6302691879512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315</v>
      </c>
      <c r="E654" s="262">
        <v>315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299</v>
      </c>
      <c r="E656" s="262">
        <v>298</v>
      </c>
      <c r="F656" s="52">
        <f t="shared" si="188"/>
        <v>99.665551839464882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530707.87</v>
      </c>
      <c r="E675" s="242">
        <v>952750</v>
      </c>
      <c r="F675" s="52">
        <f t="shared" si="188"/>
        <v>179.52437750734694</v>
      </c>
    </row>
    <row r="676" spans="1:6" ht="24" x14ac:dyDescent="0.2">
      <c r="A676" s="53">
        <v>63613</v>
      </c>
      <c r="B676" s="232" t="s">
        <v>1350</v>
      </c>
      <c r="C676" s="50" t="s">
        <v>1351</v>
      </c>
      <c r="D676" s="242">
        <v>50024</v>
      </c>
      <c r="E676" s="242">
        <v>61624</v>
      </c>
      <c r="F676" s="52">
        <f t="shared" si="188"/>
        <v>123.18886934271549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486184.94</v>
      </c>
      <c r="E710" s="242">
        <v>595700.56000000006</v>
      </c>
      <c r="F710" s="52">
        <f t="shared" si="188"/>
        <v>122.52550644616842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31318.26</v>
      </c>
      <c r="E716" s="242">
        <v>20887.72</v>
      </c>
      <c r="F716" s="52">
        <f t="shared" si="188"/>
        <v>66.695020732314006</v>
      </c>
    </row>
    <row r="717" spans="1:6" ht="12.75" customHeight="1" x14ac:dyDescent="0.2">
      <c r="A717" s="53">
        <v>31215</v>
      </c>
      <c r="B717" s="85" t="s">
        <v>1414</v>
      </c>
      <c r="C717" s="50" t="s">
        <v>1415</v>
      </c>
      <c r="D717" s="242">
        <v>17497.59</v>
      </c>
      <c r="E717" s="242">
        <v>30342</v>
      </c>
      <c r="F717" s="52">
        <f t="shared" si="188"/>
        <v>173.40673772788136</v>
      </c>
    </row>
    <row r="718" spans="1:6" ht="12.75" customHeight="1" x14ac:dyDescent="0.2">
      <c r="A718" s="53">
        <v>32121</v>
      </c>
      <c r="B718" s="85" t="s">
        <v>1416</v>
      </c>
      <c r="C718" s="50" t="s">
        <v>1417</v>
      </c>
      <c r="D718" s="242">
        <v>155972.66</v>
      </c>
      <c r="E718" s="242">
        <v>163035.18</v>
      </c>
      <c r="F718" s="52">
        <f t="shared" si="188"/>
        <v>104.52804998004137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668.7</v>
      </c>
      <c r="E720" s="242">
        <v>1156.54</v>
      </c>
      <c r="F720" s="52">
        <f t="shared" si="188"/>
        <v>172.9534918498579</v>
      </c>
    </row>
    <row r="721" spans="1:6" ht="12.75" customHeight="1" x14ac:dyDescent="0.2">
      <c r="A721" s="53" t="s">
        <v>1422</v>
      </c>
      <c r="B721" s="85" t="s">
        <v>1423</v>
      </c>
      <c r="C721" s="50" t="s">
        <v>1422</v>
      </c>
      <c r="D721" s="242">
        <v>754065.44</v>
      </c>
      <c r="E721" s="242">
        <v>989046.98</v>
      </c>
      <c r="F721" s="52">
        <f t="shared" si="188"/>
        <v>131.16195591724772</v>
      </c>
    </row>
    <row r="722" spans="1:6" ht="12.75" customHeight="1" x14ac:dyDescent="0.2">
      <c r="A722" s="53" t="s">
        <v>1424</v>
      </c>
      <c r="B722" s="85" t="s">
        <v>1425</v>
      </c>
      <c r="C722" s="50" t="s">
        <v>1424</v>
      </c>
      <c r="D722" s="242">
        <v>9529.25</v>
      </c>
      <c r="E722" s="242">
        <v>54466.9</v>
      </c>
      <c r="F722" s="52">
        <f t="shared" si="188"/>
        <v>571.57593724584831</v>
      </c>
    </row>
    <row r="723" spans="1:6" ht="12.75" customHeight="1" x14ac:dyDescent="0.2">
      <c r="A723" s="53" t="s">
        <v>1426</v>
      </c>
      <c r="B723" s="85" t="s">
        <v>1427</v>
      </c>
      <c r="C723" s="50" t="s">
        <v>1426</v>
      </c>
      <c r="D723" s="242">
        <v>42162.86</v>
      </c>
      <c r="E723" s="242">
        <v>58049.93</v>
      </c>
      <c r="F723" s="52">
        <f t="shared" si="188"/>
        <v>137.68024749744205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3859.28</v>
      </c>
      <c r="E726" s="242">
        <v>3961.74</v>
      </c>
      <c r="F726" s="52">
        <f t="shared" si="190"/>
        <v>102.65489935946601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A250" sqref="A250:X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823747.23</v>
      </c>
      <c r="E6" s="229">
        <f t="shared" si="0"/>
        <v>523957.03</v>
      </c>
      <c r="F6" s="230">
        <f t="shared" ref="F6:F260" si="1">IF(D6&gt;0,IF(E6/D6&gt;=100,"&gt;&gt;100",E6/D6*100),"-")</f>
        <v>63.606530124538331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253755.83999999991</v>
      </c>
      <c r="E7" s="104">
        <f t="shared" si="2"/>
        <v>332233.62000000005</v>
      </c>
      <c r="F7" s="93">
        <f t="shared" si="1"/>
        <v>130.92649217452498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1285.3900000000001</v>
      </c>
      <c r="E8" s="104">
        <f>E9+E10-E11</f>
        <v>630.34000000000015</v>
      </c>
      <c r="F8" s="93">
        <f t="shared" si="1"/>
        <v>49.038813122865442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3055.63</v>
      </c>
      <c r="E10" s="247">
        <v>5178.38</v>
      </c>
      <c r="F10" s="93">
        <f t="shared" si="1"/>
        <v>169.47012563693903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1770.24</v>
      </c>
      <c r="E11" s="247">
        <v>4548.04</v>
      </c>
      <c r="F11" s="93">
        <f t="shared" si="1"/>
        <v>256.91657628344177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233419.62999999989</v>
      </c>
      <c r="E12" s="104">
        <f t="shared" si="3"/>
        <v>312552.46000000002</v>
      </c>
      <c r="F12" s="93">
        <f t="shared" si="1"/>
        <v>133.9015317606322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672.6</v>
      </c>
      <c r="E13" s="104">
        <f t="shared" si="4"/>
        <v>662.56</v>
      </c>
      <c r="F13" s="93">
        <f t="shared" si="1"/>
        <v>98.507285162057684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803.11</v>
      </c>
      <c r="E15" s="247">
        <v>803.11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130.51</v>
      </c>
      <c r="E18" s="247">
        <v>140.55000000000001</v>
      </c>
      <c r="F18" s="93">
        <f t="shared" si="1"/>
        <v>107.69289709600798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194724.12999999989</v>
      </c>
      <c r="E19" s="104">
        <f t="shared" si="5"/>
        <v>268784.07000000007</v>
      </c>
      <c r="F19" s="93">
        <f t="shared" si="1"/>
        <v>138.03326274971687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377894</v>
      </c>
      <c r="E20" s="247">
        <v>392754.85</v>
      </c>
      <c r="F20" s="93">
        <f t="shared" si="1"/>
        <v>103.93254457599221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59483.71</v>
      </c>
      <c r="E21" s="247">
        <v>59483.71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113481.38</v>
      </c>
      <c r="E22" s="247">
        <v>130857.31</v>
      </c>
      <c r="F22" s="93">
        <f t="shared" si="1"/>
        <v>115.31170135576426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6676.37</v>
      </c>
      <c r="E24" s="247">
        <v>6676.37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193780.72</v>
      </c>
      <c r="E25" s="247">
        <v>200523.96</v>
      </c>
      <c r="F25" s="93">
        <f t="shared" si="1"/>
        <v>103.47983019156911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1269055.18</v>
      </c>
      <c r="E26" s="247">
        <v>1398339.38</v>
      </c>
      <c r="F26" s="93">
        <f t="shared" si="1"/>
        <v>110.18743723972663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1825647.23</v>
      </c>
      <c r="E28" s="247">
        <v>1919851.51</v>
      </c>
      <c r="F28" s="93">
        <f t="shared" si="1"/>
        <v>105.16004836268395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283.10999999998603</v>
      </c>
      <c r="E29" s="104">
        <f t="shared" si="6"/>
        <v>5366.039999999979</v>
      </c>
      <c r="F29" s="93">
        <f t="shared" si="1"/>
        <v>1895.3904842641532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152670.60999999999</v>
      </c>
      <c r="E30" s="247">
        <v>158660.60999999999</v>
      </c>
      <c r="F30" s="93">
        <f t="shared" si="1"/>
        <v>103.92347944375149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152387.5</v>
      </c>
      <c r="E34" s="247">
        <v>153294.57</v>
      </c>
      <c r="F34" s="93">
        <f t="shared" si="1"/>
        <v>100.59523911081946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37739.79</v>
      </c>
      <c r="E35" s="104">
        <f t="shared" si="7"/>
        <v>37739.79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37739.79</v>
      </c>
      <c r="E37" s="247">
        <v>37739.79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2800.5</v>
      </c>
      <c r="E47" s="247">
        <v>2800.5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2800.5</v>
      </c>
      <c r="E50" s="247">
        <v>2800.5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18938.37</v>
      </c>
      <c r="E51" s="247">
        <v>18938.37</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117460.26</v>
      </c>
      <c r="E54" s="247">
        <v>133881.99</v>
      </c>
      <c r="F54" s="93">
        <f t="shared" si="1"/>
        <v>113.98066886621909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117460.26</v>
      </c>
      <c r="E55" s="247">
        <v>133881.99</v>
      </c>
      <c r="F55" s="93">
        <f t="shared" si="1"/>
        <v>113.98066886621909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112.45</v>
      </c>
      <c r="E56" s="104">
        <f t="shared" si="11"/>
        <v>112.45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112.45</v>
      </c>
      <c r="E62" s="247">
        <v>112.45</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569991.39</v>
      </c>
      <c r="E68" s="104">
        <f t="shared" si="13"/>
        <v>191723.41</v>
      </c>
      <c r="F68" s="93">
        <f t="shared" si="1"/>
        <v>33.636194048475012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329.51</v>
      </c>
      <c r="E69" s="104">
        <f t="shared" si="14"/>
        <v>3732.13</v>
      </c>
      <c r="F69" s="93">
        <f t="shared" si="1"/>
        <v>1132.6302691875815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329.51</v>
      </c>
      <c r="E70" s="104">
        <f t="shared" si="15"/>
        <v>3732.13</v>
      </c>
      <c r="F70" s="93">
        <f t="shared" si="1"/>
        <v>1132.6302691875815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329.51</v>
      </c>
      <c r="E72" s="247">
        <v>3732.13</v>
      </c>
      <c r="F72" s="93">
        <f t="shared" si="1"/>
        <v>1132.6302691875815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24207.89</v>
      </c>
      <c r="E78" s="104">
        <f>E79+SUM(E82:E84)-E85+E86</f>
        <v>31193.06</v>
      </c>
      <c r="F78" s="93">
        <f t="shared" si="1"/>
        <v>128.85493118152803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1714.38</v>
      </c>
      <c r="E82" s="247">
        <v>1714.38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1095.04</v>
      </c>
      <c r="E83" s="247">
        <v>773.9</v>
      </c>
      <c r="F83" s="93">
        <f t="shared" si="1"/>
        <v>70.673217416715374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1975.31</v>
      </c>
      <c r="E84" s="247">
        <v>1975.31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19423.16</v>
      </c>
      <c r="E86" s="247">
        <v>26729.47</v>
      </c>
      <c r="F86" s="93">
        <f t="shared" si="1"/>
        <v>137.6164846502835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90458.44</v>
      </c>
      <c r="E146" s="104">
        <f t="shared" si="26"/>
        <v>156798.22</v>
      </c>
      <c r="F146" s="93">
        <f t="shared" si="1"/>
        <v>173.3373027436688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2660.93</v>
      </c>
      <c r="E159" s="247">
        <v>3996.17</v>
      </c>
      <c r="F159" s="93">
        <f t="shared" si="1"/>
        <v>150.17944853866882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17265.62</v>
      </c>
      <c r="E160" s="247">
        <v>10784.89</v>
      </c>
      <c r="F160" s="93">
        <f t="shared" si="1"/>
        <v>62.464539356246696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70760.19</v>
      </c>
      <c r="E161" s="247">
        <v>142282.62</v>
      </c>
      <c r="F161" s="93">
        <f t="shared" si="1"/>
        <v>201.07721587519762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228.3</v>
      </c>
      <c r="E163" s="247">
        <v>265.45999999999998</v>
      </c>
      <c r="F163" s="93">
        <f t="shared" si="1"/>
        <v>116.27682873412175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454995.55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454995.55</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823747.23</v>
      </c>
      <c r="E175" s="104">
        <f t="shared" si="30"/>
        <v>523957.03000000014</v>
      </c>
      <c r="F175" s="93">
        <f t="shared" si="1"/>
        <v>63.606530124538338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913534.6399999999</v>
      </c>
      <c r="E176" s="104">
        <f t="shared" si="31"/>
        <v>1253040.83</v>
      </c>
      <c r="F176" s="93">
        <f t="shared" si="1"/>
        <v>137.16401930856176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899068.66999999993</v>
      </c>
      <c r="E177" s="104">
        <f t="shared" si="32"/>
        <v>1242033.22</v>
      </c>
      <c r="F177" s="93">
        <f t="shared" si="1"/>
        <v>138.14664679617854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444008.19</v>
      </c>
      <c r="E178" s="247">
        <v>765155.32</v>
      </c>
      <c r="F178" s="93">
        <f t="shared" si="1"/>
        <v>172.32910050600643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349268.52</v>
      </c>
      <c r="E179" s="247">
        <v>405464.43</v>
      </c>
      <c r="F179" s="93">
        <f t="shared" si="1"/>
        <v>116.08960063162863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482.65</v>
      </c>
      <c r="E180" s="104">
        <f t="shared" si="33"/>
        <v>625.02</v>
      </c>
      <c r="F180" s="93">
        <f t="shared" si="1"/>
        <v>129.4975655236714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482.65</v>
      </c>
      <c r="E183" s="247">
        <v>625.02</v>
      </c>
      <c r="F183" s="93">
        <f t="shared" si="1"/>
        <v>129.4975655236714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105309.31</v>
      </c>
      <c r="E188" s="247">
        <v>70788.45</v>
      </c>
      <c r="F188" s="93">
        <f t="shared" si="1"/>
        <v>67.219555422022992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14465.97</v>
      </c>
      <c r="E189" s="247">
        <v>11007.61</v>
      </c>
      <c r="F189" s="93">
        <f t="shared" si="1"/>
        <v>76.093134438962622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-89787.409999999916</v>
      </c>
      <c r="E237" s="104">
        <f t="shared" si="41"/>
        <v>-729083.79999999993</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260407.37000000005</v>
      </c>
      <c r="E238" s="104">
        <f t="shared" si="42"/>
        <v>338885.14999999997</v>
      </c>
      <c r="F238" s="93">
        <f t="shared" si="1"/>
        <v>130.13654337048905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738141.57000000007</v>
      </c>
      <c r="E239" s="104">
        <f t="shared" si="43"/>
        <v>816619.35</v>
      </c>
      <c r="F239" s="93">
        <f t="shared" si="1"/>
        <v>110.63180603688258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203261.29</v>
      </c>
      <c r="E240" s="247">
        <v>123694.72</v>
      </c>
      <c r="F240" s="93">
        <f t="shared" si="1"/>
        <v>60.855030488097363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534880.28</v>
      </c>
      <c r="E241" s="247">
        <v>692924.63</v>
      </c>
      <c r="F241" s="93">
        <f t="shared" si="1"/>
        <v>129.54761203759463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477734.2</v>
      </c>
      <c r="E242" s="104">
        <f t="shared" si="44"/>
        <v>477734.2</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477734.2</v>
      </c>
      <c r="E244" s="247">
        <v>477734.2</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-368794.20999999996</v>
      </c>
      <c r="E245" s="104">
        <f t="shared" si="45"/>
        <v>-1081498.6099999999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368794.20999999996</v>
      </c>
      <c r="E250" s="104">
        <f t="shared" si="47"/>
        <v>1081498.6099999999</v>
      </c>
      <c r="F250" s="93">
        <f t="shared" si="1"/>
        <v>293.25260014250227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325880.68</v>
      </c>
      <c r="E251" s="247">
        <v>862212.62</v>
      </c>
      <c r="F251" s="93">
        <f t="shared" si="1"/>
        <v>264.57923802049265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18080.98</v>
      </c>
      <c r="E252" s="247">
        <v>219285.99</v>
      </c>
      <c r="F252" s="93">
        <f t="shared" si="1"/>
        <v>1212.7992509255582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24832.55</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18599.43</v>
      </c>
      <c r="E255" s="247">
        <v>13529.66</v>
      </c>
      <c r="F255" s="93">
        <f t="shared" si="1"/>
        <v>72.742336727523366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8398488.8399999999</v>
      </c>
      <c r="E259" s="104">
        <f t="shared" si="49"/>
        <v>8482447.2799999993</v>
      </c>
      <c r="F259" s="93">
        <f t="shared" si="1"/>
        <v>100.9996850814414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8398488.8399999999</v>
      </c>
      <c r="E260" s="248">
        <v>8482447.2799999993</v>
      </c>
      <c r="F260" s="97">
        <f t="shared" si="1"/>
        <v>100.9996850814414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89156.800000000003</v>
      </c>
      <c r="E264" s="247">
        <v>156403.68</v>
      </c>
      <c r="F264" s="93">
        <f t="shared" si="50"/>
        <v>175.42540782082801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1529.94</v>
      </c>
      <c r="E265" s="247">
        <v>660</v>
      </c>
      <c r="F265" s="93">
        <f t="shared" si="50"/>
        <v>43.138946625357853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8380.49</v>
      </c>
      <c r="E268" s="247">
        <v>18356.240000000002</v>
      </c>
      <c r="F268" s="93">
        <f t="shared" si="50"/>
        <v>219.03540246453369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34.799999999999997</v>
      </c>
      <c r="E269" s="247">
        <v>216.97</v>
      </c>
      <c r="F269" s="93">
        <f t="shared" si="50"/>
        <v>623.47701149425291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11007.87</v>
      </c>
      <c r="E271" s="247">
        <v>8156.26</v>
      </c>
      <c r="F271" s="93">
        <f t="shared" si="50"/>
        <v>74.09480671555896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70760.19</v>
      </c>
      <c r="E286" s="247">
        <v>142282.62</v>
      </c>
      <c r="F286" s="93">
        <f t="shared" si="50"/>
        <v>201.07721587519762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359950.93</v>
      </c>
      <c r="E287" s="247">
        <v>357028.65</v>
      </c>
      <c r="F287" s="93">
        <f t="shared" si="50"/>
        <v>99.188144895194469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539117.74</v>
      </c>
      <c r="E288" s="247">
        <v>885004.57</v>
      </c>
      <c r="F288" s="93">
        <f t="shared" si="50"/>
        <v>164.15793885766027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11283.39</v>
      </c>
      <c r="E289" s="247">
        <v>11007.61</v>
      </c>
      <c r="F289" s="93">
        <f t="shared" si="50"/>
        <v>97.555876381123056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3182.58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4.51</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1763.5</v>
      </c>
      <c r="E297" s="247">
        <v>500</v>
      </c>
      <c r="F297" s="93">
        <f t="shared" si="50"/>
        <v>28.352707683583784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89035.61</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123</v>
      </c>
      <c r="E299" s="247">
        <v>1248.3</v>
      </c>
      <c r="F299" s="93">
        <f t="shared" si="50"/>
        <v>1014.8780487804878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9158.66</v>
      </c>
      <c r="E302" s="247">
        <v>15388.19</v>
      </c>
      <c r="F302" s="93">
        <f t="shared" si="50"/>
        <v>168.0179196520015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8"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7849528.9500000002</v>
      </c>
      <c r="E107" s="81">
        <f t="shared" si="21"/>
        <v>10938011.33</v>
      </c>
      <c r="F107" s="63">
        <f t="shared" si="1"/>
        <v>139.34608560173538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7849528.9500000002</v>
      </c>
      <c r="E109" s="249">
        <v>10938011.33</v>
      </c>
      <c r="F109" s="63">
        <f t="shared" si="1"/>
        <v>139.34608560173538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7849528.9500000002</v>
      </c>
      <c r="E141" s="106">
        <f t="shared" si="28"/>
        <v>10938011.33</v>
      </c>
      <c r="F141" s="82">
        <f t="shared" si="1"/>
        <v>139.34608560173538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13084.87</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13084.87</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13084.87</v>
      </c>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5" workbookViewId="0">
      <selection activeCell="B55" sqref="B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913259.03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10739563.32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10563996.35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7408790.6699999999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2791493.17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6369.5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357343.01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175566.97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10399781.52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118025.04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10104612.32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7087643.54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2658701.9300000002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5026.28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353240.57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177144.16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1253040.83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368036.25999999995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357028.64999999997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26902.420000000002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26652.06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250.36</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285208.84999999998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211648.1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2562.25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70998.5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625.02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51.34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138.63</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435.05</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44292.36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44292.36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11007.61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2639.36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1767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3321.25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3280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885004.57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885004.57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5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31067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Poljac Kristina</cp:lastModifiedBy>
  <cp:lastPrinted>2025-01-31T09:43:16Z</cp:lastPrinted>
  <dcterms:created xsi:type="dcterms:W3CDTF">2022-04-01T05:14:30Z</dcterms:created>
  <dcterms:modified xsi:type="dcterms:W3CDTF">2025-01-31T09:45:52Z</dcterms:modified>
</cp:coreProperties>
</file>